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AAAAACADEMIC FILES\2016th Batch\5th sem\all result\extra load\"/>
    </mc:Choice>
  </mc:AlternateContent>
  <bookViews>
    <workbookView xWindow="120" yWindow="45" windowWidth="15135" windowHeight="8130" tabRatio="330" firstSheet="3" activeTab="5"/>
  </bookViews>
  <sheets>
    <sheet name="CE" sheetId="1" r:id="rId1"/>
    <sheet name="Mechanical" sheetId="8" r:id="rId2"/>
    <sheet name="Electrical" sheetId="9" r:id="rId3"/>
    <sheet name="ECE" sheetId="10" r:id="rId4"/>
    <sheet name="CSE" sheetId="11" r:id="rId5"/>
    <sheet name="E&amp;I" sheetId="12" r:id="rId6"/>
  </sheets>
  <definedNames>
    <definedName name="_xlnm.Print_Area" localSheetId="0">CE!$A$2:$R$28</definedName>
    <definedName name="_xlnm.Print_Area" localSheetId="4">CSE!$A$2:$R$6</definedName>
    <definedName name="_xlnm.Print_Area" localSheetId="5">'E&amp;I'!$A$2:$R$6</definedName>
    <definedName name="_xlnm.Print_Area" localSheetId="3">ECE!$A$2:$R$10</definedName>
    <definedName name="_xlnm.Print_Area" localSheetId="2">Electrical!$A$2:$R$6</definedName>
    <definedName name="_xlnm.Print_Area" localSheetId="1">Mechanical!$A$2:$R$10</definedName>
    <definedName name="_xlnm.Print_Titles" localSheetId="0">CE!$2:$5</definedName>
    <definedName name="_xlnm.Print_Titles" localSheetId="4">CSE!$2:$5</definedName>
    <definedName name="_xlnm.Print_Titles" localSheetId="5">'E&amp;I'!$2:$5</definedName>
    <definedName name="_xlnm.Print_Titles" localSheetId="3">ECE!$2:$5</definedName>
    <definedName name="_xlnm.Print_Titles" localSheetId="2">Electrical!$2:$5</definedName>
    <definedName name="_xlnm.Print_Titles" localSheetId="1">Mechanical!$2:$5</definedName>
  </definedNames>
  <calcPr calcId="152511"/>
</workbook>
</file>

<file path=xl/calcChain.xml><?xml version="1.0" encoding="utf-8"?>
<calcChain xmlns="http://schemas.openxmlformats.org/spreadsheetml/2006/main">
  <c r="Q7" i="10" l="1"/>
  <c r="R7" i="10" s="1"/>
  <c r="Q8" i="10"/>
  <c r="R8" i="10"/>
  <c r="Q9" i="10"/>
  <c r="R9" i="10" s="1"/>
  <c r="Q10" i="10"/>
  <c r="R10" i="10"/>
  <c r="Q7" i="8"/>
  <c r="R7" i="8"/>
  <c r="Q8" i="8"/>
  <c r="R8" i="8"/>
  <c r="Q9" i="8"/>
  <c r="R9" i="8"/>
  <c r="Q10" i="8"/>
  <c r="R10" i="8"/>
  <c r="Q7" i="1"/>
  <c r="R7" i="1"/>
  <c r="Q8" i="1"/>
  <c r="R8" i="1"/>
  <c r="Q9" i="1"/>
  <c r="R9" i="1"/>
  <c r="Q10" i="1"/>
  <c r="R10" i="1"/>
  <c r="Q11" i="1"/>
  <c r="R11" i="1"/>
  <c r="Q12" i="1"/>
  <c r="R12" i="1"/>
  <c r="D6" i="12" l="1"/>
  <c r="F6" i="12"/>
  <c r="H6" i="12"/>
  <c r="J6" i="12"/>
  <c r="L6" i="12"/>
  <c r="N6" i="12"/>
  <c r="P6" i="12"/>
  <c r="Q6" i="12" l="1"/>
  <c r="R6" i="12" s="1"/>
  <c r="D10" i="8" l="1"/>
  <c r="F10" i="8"/>
  <c r="H10" i="8"/>
  <c r="J10" i="8"/>
  <c r="L10" i="8"/>
  <c r="N10" i="8"/>
  <c r="P10" i="8"/>
  <c r="D6" i="11" l="1"/>
  <c r="F6" i="11"/>
  <c r="H6" i="11"/>
  <c r="J6" i="11"/>
  <c r="L6" i="11"/>
  <c r="N6" i="11"/>
  <c r="P6" i="11"/>
  <c r="D6" i="10"/>
  <c r="F6" i="10"/>
  <c r="H6" i="10"/>
  <c r="J6" i="10"/>
  <c r="L6" i="10"/>
  <c r="N6" i="10"/>
  <c r="P6" i="10"/>
  <c r="D7" i="10"/>
  <c r="F7" i="10"/>
  <c r="H7" i="10"/>
  <c r="J7" i="10"/>
  <c r="L7" i="10"/>
  <c r="N7" i="10"/>
  <c r="P7" i="10"/>
  <c r="D8" i="10"/>
  <c r="F8" i="10"/>
  <c r="H8" i="10"/>
  <c r="J8" i="10"/>
  <c r="L8" i="10"/>
  <c r="N8" i="10"/>
  <c r="P8" i="10"/>
  <c r="D9" i="10"/>
  <c r="F9" i="10"/>
  <c r="H9" i="10"/>
  <c r="J9" i="10"/>
  <c r="L9" i="10"/>
  <c r="N9" i="10"/>
  <c r="P9" i="10"/>
  <c r="D10" i="10"/>
  <c r="F10" i="10"/>
  <c r="H10" i="10"/>
  <c r="J10" i="10"/>
  <c r="L10" i="10"/>
  <c r="N10" i="10"/>
  <c r="P10" i="10"/>
  <c r="D6" i="9"/>
  <c r="F6" i="9"/>
  <c r="H6" i="9"/>
  <c r="J6" i="9"/>
  <c r="L6" i="9"/>
  <c r="N6" i="9"/>
  <c r="P6" i="9"/>
  <c r="D6" i="8"/>
  <c r="F6" i="8"/>
  <c r="H6" i="8"/>
  <c r="J6" i="8"/>
  <c r="L6" i="8"/>
  <c r="N6" i="8"/>
  <c r="P6" i="8"/>
  <c r="D7" i="8"/>
  <c r="F7" i="8"/>
  <c r="H7" i="8"/>
  <c r="J7" i="8"/>
  <c r="L7" i="8"/>
  <c r="N7" i="8"/>
  <c r="P7" i="8"/>
  <c r="D8" i="8"/>
  <c r="F8" i="8"/>
  <c r="H8" i="8"/>
  <c r="J8" i="8"/>
  <c r="L8" i="8"/>
  <c r="N8" i="8"/>
  <c r="P8" i="8"/>
  <c r="D9" i="8"/>
  <c r="F9" i="8"/>
  <c r="H9" i="8"/>
  <c r="J9" i="8"/>
  <c r="L9" i="8"/>
  <c r="N9" i="8"/>
  <c r="P9" i="8"/>
  <c r="Q6" i="10" l="1"/>
  <c r="R6" i="10" s="1"/>
  <c r="Q6" i="11"/>
  <c r="R6" i="11" s="1"/>
  <c r="Q6" i="8"/>
  <c r="R6" i="8" s="1"/>
  <c r="L6" i="1"/>
  <c r="N6" i="1"/>
  <c r="L7" i="1"/>
  <c r="N7" i="1"/>
  <c r="L8" i="1"/>
  <c r="N8" i="1"/>
  <c r="L9" i="1"/>
  <c r="N9" i="1"/>
  <c r="L10" i="1"/>
  <c r="N10" i="1"/>
  <c r="L11" i="1"/>
  <c r="N11" i="1"/>
  <c r="L12" i="1"/>
  <c r="N12" i="1"/>
  <c r="D6" i="1"/>
  <c r="F6" i="1"/>
  <c r="H6" i="1"/>
  <c r="J6" i="1"/>
  <c r="P6" i="1"/>
  <c r="D7" i="1"/>
  <c r="F7" i="1"/>
  <c r="H7" i="1"/>
  <c r="J7" i="1"/>
  <c r="P7" i="1"/>
  <c r="D8" i="1"/>
  <c r="F8" i="1"/>
  <c r="H8" i="1"/>
  <c r="J8" i="1"/>
  <c r="P8" i="1"/>
  <c r="D9" i="1"/>
  <c r="F9" i="1"/>
  <c r="H9" i="1"/>
  <c r="J9" i="1"/>
  <c r="P9" i="1"/>
  <c r="D10" i="1"/>
  <c r="F10" i="1"/>
  <c r="H10" i="1"/>
  <c r="J10" i="1"/>
  <c r="P10" i="1"/>
  <c r="D11" i="1"/>
  <c r="F11" i="1"/>
  <c r="H11" i="1"/>
  <c r="J11" i="1"/>
  <c r="P11" i="1"/>
  <c r="D12" i="1"/>
  <c r="F12" i="1"/>
  <c r="H12" i="1"/>
  <c r="J12" i="1"/>
  <c r="P12" i="1"/>
  <c r="Q6" i="1" l="1"/>
  <c r="R6" i="1" s="1"/>
  <c r="Q6" i="9" l="1"/>
  <c r="R6" i="9" s="1"/>
</calcChain>
</file>

<file path=xl/sharedStrings.xml><?xml version="1.0" encoding="utf-8"?>
<sst xmlns="http://schemas.openxmlformats.org/spreadsheetml/2006/main" count="361" uniqueCount="112">
  <si>
    <t>Sl no</t>
  </si>
  <si>
    <t>New Regn No</t>
  </si>
  <si>
    <t>MA 1101(8)</t>
  </si>
  <si>
    <t>EE 1101(6)</t>
  </si>
  <si>
    <t>CH1111(2)</t>
  </si>
  <si>
    <t>ME 1111(3)</t>
  </si>
  <si>
    <t>IST SEM</t>
  </si>
  <si>
    <t>Comm Skills</t>
  </si>
  <si>
    <t>Maths</t>
  </si>
  <si>
    <t>Engg.Grap</t>
  </si>
  <si>
    <t>Workshop</t>
  </si>
  <si>
    <t>GP(38)</t>
  </si>
  <si>
    <t>SPI</t>
  </si>
  <si>
    <t>CH 1101(8)</t>
  </si>
  <si>
    <t>Chem-I</t>
  </si>
  <si>
    <t>PH 1101(8)</t>
  </si>
  <si>
    <t>Phys-I</t>
  </si>
  <si>
    <t>CHEM LAB</t>
  </si>
  <si>
    <t>PH-1111(2)</t>
  </si>
  <si>
    <t>PHY- LAB</t>
  </si>
  <si>
    <t>CE 1101(5)</t>
  </si>
  <si>
    <t>B.Elec. Scince-1</t>
  </si>
  <si>
    <t>CH- 1101(8)</t>
  </si>
  <si>
    <t>CHEM-I</t>
  </si>
  <si>
    <t>CH-1111(2)</t>
  </si>
  <si>
    <t>CHEM-  LAB</t>
  </si>
  <si>
    <t>CH1111/PHY1111(2)</t>
  </si>
  <si>
    <t>PH / CH 1101(8)</t>
  </si>
  <si>
    <t>AA</t>
  </si>
  <si>
    <t>AB</t>
  </si>
  <si>
    <t>HS 1101(6)</t>
  </si>
  <si>
    <t>16-1-1-049</t>
  </si>
  <si>
    <t>16-1-1-068</t>
  </si>
  <si>
    <t>16-1-1-079</t>
  </si>
  <si>
    <t>16-1-1-089</t>
  </si>
  <si>
    <t>16-1-1-105</t>
  </si>
  <si>
    <t>16-1-1-106</t>
  </si>
  <si>
    <t>16-1-1-108</t>
  </si>
  <si>
    <t>REGN NO.</t>
  </si>
  <si>
    <t>B.ElecT. Engg</t>
  </si>
  <si>
    <t>Phy. Lab</t>
  </si>
  <si>
    <t>NAME</t>
  </si>
  <si>
    <t>16-1-2-048</t>
  </si>
  <si>
    <t>16-1-2-050</t>
  </si>
  <si>
    <t>16-1-2-094</t>
  </si>
  <si>
    <t>16-1-2-099</t>
  </si>
  <si>
    <t>16-1-3-065</t>
  </si>
  <si>
    <t>CS-1</t>
  </si>
  <si>
    <t>MA-2</t>
  </si>
  <si>
    <t>B.Elec. Engg-1</t>
  </si>
  <si>
    <t>BEE- 3</t>
  </si>
  <si>
    <t>EG- 5</t>
  </si>
  <si>
    <t xml:space="preserve">     Phy/Chem  </t>
  </si>
  <si>
    <t>Chem /Phy Lab</t>
  </si>
  <si>
    <t>PH/CH - 4</t>
  </si>
  <si>
    <t>PH/CH L - 6</t>
  </si>
  <si>
    <t xml:space="preserve"> W- 7</t>
  </si>
  <si>
    <t xml:space="preserve">NAME </t>
  </si>
  <si>
    <t>16-1-4-026</t>
  </si>
  <si>
    <t>16-1-4-065</t>
  </si>
  <si>
    <t>16-1-4-077</t>
  </si>
  <si>
    <t>16-1-4-089</t>
  </si>
  <si>
    <t>16-1-4-111</t>
  </si>
  <si>
    <t>16-1-6-025</t>
  </si>
  <si>
    <t>16-1-5-028</t>
  </si>
  <si>
    <t>BB</t>
  </si>
  <si>
    <t>BC</t>
  </si>
  <si>
    <t>F</t>
  </si>
  <si>
    <t>CC</t>
  </si>
  <si>
    <t>CD</t>
  </si>
  <si>
    <t>DD</t>
  </si>
  <si>
    <t>16-1-2-116</t>
  </si>
  <si>
    <t xml:space="preserve">Chemistry </t>
  </si>
  <si>
    <t xml:space="preserve">SUB </t>
  </si>
  <si>
    <t>CH- 1111</t>
  </si>
  <si>
    <t xml:space="preserve">CODE </t>
  </si>
  <si>
    <t xml:space="preserve">LAB </t>
  </si>
  <si>
    <t>CODE</t>
  </si>
  <si>
    <t xml:space="preserve">Chemistry Lab.  </t>
  </si>
  <si>
    <t>CH- 1101</t>
  </si>
  <si>
    <t>ROHIT JAGARIYA</t>
  </si>
  <si>
    <t>SALIGOMMULA MAHENDRA ADITYANATH</t>
  </si>
  <si>
    <t>NIRANJAN KUMAR</t>
  </si>
  <si>
    <t>KAMLESH KUMAR</t>
  </si>
  <si>
    <t>PARTHA PRATIM KASHYAP</t>
  </si>
  <si>
    <t>VIVEK RAI</t>
  </si>
  <si>
    <r>
      <t xml:space="preserve">MD. ROBIUL KARIM </t>
    </r>
    <r>
      <rPr>
        <b/>
        <sz val="11"/>
        <color theme="1"/>
        <rFont val="Bookman Old Style"/>
        <family val="1"/>
      </rPr>
      <t/>
    </r>
  </si>
  <si>
    <t>ABHISHEK KUMAR</t>
  </si>
  <si>
    <t>DHRITIKESH DAS</t>
  </si>
  <si>
    <t>DEEPJYOTI RAJBONGSHI</t>
  </si>
  <si>
    <t>CHANDAN KUMAR</t>
  </si>
  <si>
    <t>YERRADASARI SUNIL</t>
  </si>
  <si>
    <t>SURESH SATHVIK</t>
  </si>
  <si>
    <t>RAJDEEP NATH</t>
  </si>
  <si>
    <t>DWIPKOWAR TALUKDAR</t>
  </si>
  <si>
    <t>VIKASH BHARTI</t>
  </si>
  <si>
    <t>SAVALA PURAPU BHARAT</t>
  </si>
  <si>
    <t>RAHUL KANNOUJIYA</t>
  </si>
  <si>
    <t xml:space="preserve">SHAHIRUL ISLAM POLAK </t>
  </si>
  <si>
    <t>MANISH KUMAR</t>
  </si>
  <si>
    <t xml:space="preserve">  </t>
  </si>
  <si>
    <t>1st Semester B.Tech.  Tabulation Sheet (Civil)  NOVEMBER-DECEMBER  2018 Extra Load</t>
  </si>
  <si>
    <t>PH/ 1101(8)</t>
  </si>
  <si>
    <t>Phy-I</t>
  </si>
  <si>
    <t>1st Semester B.Tech.  Tabulation Sheet (Mechanical)  NOVEMBER-DECEMBER  2018 Extra Load</t>
  </si>
  <si>
    <t>1st Semester B.Tech.  Tabulation Sheet (Electrical)  NOVEMBER-DECEMBER  2018 Extra Load</t>
  </si>
  <si>
    <t>1st Semester B.Tech.  Tabulation Sheet (ECE)  NOVEMBER-DECEMBER  2018 Extra Load</t>
  </si>
  <si>
    <t>1st Semester B.Tech.  Tabulation Sheet (CSE)  NOVEMBER-DECEMBER  2018 Extra Load</t>
  </si>
  <si>
    <t>1st Semester B.Tech.  Tabulation Sheet (E&amp;I)  NOVEMBER-DECEMBER  2018 Extra Load</t>
  </si>
  <si>
    <t xml:space="preserve"> Regn No</t>
  </si>
  <si>
    <t>NATIONAL INSTITUTE OF TECHNOLOGY:: SILCHAR  ( PROVISIONAL)</t>
  </si>
  <si>
    <t>NATIONAL INSTITUTE OF TECHNOLOGY:: SILCHAR   ( 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</si>
</sst>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5" fillId="0" borderId="8" xfId="0" applyFont="1" applyBorder="1" applyAlignment="1">
      <alignment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1" fillId="0" borderId="8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2" fillId="0" borderId="0" xfId="0" applyFont="1"/>
    <xf numFmtId="0" fontId="12" fillId="0" borderId="0" xfId="0" applyFont="1" applyFill="1"/>
    <xf numFmtId="1" fontId="14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3" fillId="0" borderId="8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zoomScale="96" zoomScaleSheetLayoutView="96" workbookViewId="0">
      <pane xSplit="2" ySplit="5" topLeftCell="E6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5" x14ac:dyDescent="0.25"/>
  <cols>
    <col min="1" max="1" width="6.5703125" style="3" customWidth="1"/>
    <col min="2" max="2" width="18.140625" style="3" customWidth="1"/>
    <col min="3" max="3" width="8.42578125" style="3" customWidth="1"/>
    <col min="4" max="4" width="8.5703125" style="3" customWidth="1"/>
    <col min="5" max="6" width="8.28515625" style="3" customWidth="1"/>
    <col min="7" max="7" width="9.140625" style="3" customWidth="1"/>
    <col min="8" max="8" width="8" style="3" customWidth="1"/>
    <col min="9" max="9" width="8.42578125" style="10" customWidth="1"/>
    <col min="10" max="10" width="9.140625" style="10" customWidth="1"/>
    <col min="11" max="11" width="8.42578125" style="10" customWidth="1"/>
    <col min="12" max="12" width="7.42578125" style="3" customWidth="1"/>
    <col min="13" max="13" width="8.42578125" style="10" customWidth="1"/>
    <col min="14" max="14" width="7.85546875" style="3" customWidth="1"/>
    <col min="15" max="15" width="8" style="3" customWidth="1"/>
    <col min="16" max="16" width="8.7109375" style="3" customWidth="1"/>
    <col min="17" max="17" width="10" style="3" customWidth="1"/>
    <col min="18" max="18" width="9.85546875" style="3" customWidth="1"/>
    <col min="19" max="19" width="12.140625" style="19" customWidth="1"/>
    <col min="20" max="20" width="33.5703125" style="3" customWidth="1"/>
    <col min="21" max="16384" width="9.140625" style="3"/>
  </cols>
  <sheetData>
    <row r="1" spans="1:20" x14ac:dyDescent="0.25">
      <c r="B1" s="3" t="s">
        <v>38</v>
      </c>
      <c r="C1" s="3">
        <v>1</v>
      </c>
      <c r="E1" s="3">
        <v>2</v>
      </c>
      <c r="G1" s="3">
        <v>3</v>
      </c>
      <c r="I1" s="10">
        <v>4</v>
      </c>
      <c r="K1" s="10">
        <v>5</v>
      </c>
      <c r="M1" s="10">
        <v>6</v>
      </c>
      <c r="O1" s="3">
        <v>7</v>
      </c>
      <c r="R1" s="3" t="s">
        <v>12</v>
      </c>
      <c r="T1" s="3" t="s">
        <v>41</v>
      </c>
    </row>
    <row r="2" spans="1:20" s="22" customFormat="1" ht="18" customHeight="1" x14ac:dyDescent="0.2">
      <c r="A2" s="79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0"/>
      <c r="S2" s="21"/>
    </row>
    <row r="3" spans="1:20" s="22" customFormat="1" ht="23.25" customHeight="1" x14ac:dyDescent="0.2">
      <c r="A3" s="82" t="s">
        <v>101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23"/>
    </row>
    <row r="4" spans="1:20" s="22" customFormat="1" ht="23.25" customHeight="1" x14ac:dyDescent="0.2">
      <c r="A4" s="85" t="s">
        <v>0</v>
      </c>
      <c r="B4" s="85" t="s">
        <v>109</v>
      </c>
      <c r="C4" s="79" t="s">
        <v>30</v>
      </c>
      <c r="D4" s="80"/>
      <c r="E4" s="79" t="s">
        <v>2</v>
      </c>
      <c r="F4" s="80"/>
      <c r="G4" s="79" t="s">
        <v>3</v>
      </c>
      <c r="H4" s="80"/>
      <c r="I4" s="79" t="s">
        <v>102</v>
      </c>
      <c r="J4" s="80"/>
      <c r="K4" s="79" t="s">
        <v>20</v>
      </c>
      <c r="L4" s="80"/>
      <c r="M4" s="79" t="s">
        <v>18</v>
      </c>
      <c r="N4" s="80"/>
      <c r="O4" s="79" t="s">
        <v>5</v>
      </c>
      <c r="P4" s="80"/>
      <c r="Q4" s="79" t="s">
        <v>6</v>
      </c>
      <c r="R4" s="80"/>
      <c r="S4" s="21"/>
    </row>
    <row r="5" spans="1:20" s="22" customFormat="1" ht="26.25" customHeight="1" x14ac:dyDescent="0.2">
      <c r="A5" s="86"/>
      <c r="B5" s="86"/>
      <c r="C5" s="79" t="s">
        <v>7</v>
      </c>
      <c r="D5" s="80"/>
      <c r="E5" s="79" t="s">
        <v>8</v>
      </c>
      <c r="F5" s="80"/>
      <c r="G5" s="77" t="s">
        <v>39</v>
      </c>
      <c r="H5" s="78"/>
      <c r="I5" s="79" t="s">
        <v>103</v>
      </c>
      <c r="J5" s="80"/>
      <c r="K5" s="79" t="s">
        <v>9</v>
      </c>
      <c r="L5" s="80"/>
      <c r="M5" s="79" t="s">
        <v>40</v>
      </c>
      <c r="N5" s="80"/>
      <c r="O5" s="79" t="s">
        <v>10</v>
      </c>
      <c r="P5" s="80"/>
      <c r="Q5" s="24" t="s">
        <v>11</v>
      </c>
      <c r="R5" s="24" t="s">
        <v>12</v>
      </c>
      <c r="S5" s="21"/>
    </row>
    <row r="6" spans="1:20" s="31" customFormat="1" ht="22.5" customHeight="1" thickBot="1" x14ac:dyDescent="0.25">
      <c r="A6" s="25">
        <v>1</v>
      </c>
      <c r="B6" s="63" t="s">
        <v>31</v>
      </c>
      <c r="C6" s="25" t="s">
        <v>68</v>
      </c>
      <c r="D6" s="26">
        <f t="shared" ref="D6" si="0">IF(C6="AA",10, IF(C6="AB",9, IF(C6="BB",8, IF(C6="BC",7,IF(C6="CC",6, IF(C6="CD",5, IF(C6="DD",4,IF(C6="F",0))))))))</f>
        <v>6</v>
      </c>
      <c r="E6" s="72" t="s">
        <v>67</v>
      </c>
      <c r="F6" s="26">
        <f t="shared" ref="F6" si="1">IF(E6="AA",10, IF(E6="AB",9, IF(E6="BB",8, IF(E6="BC",7,IF(E6="CC",6, IF(E6="CD",5, IF(E6="DD",4,IF(E6="F",0))))))))</f>
        <v>0</v>
      </c>
      <c r="G6" s="25" t="s">
        <v>69</v>
      </c>
      <c r="H6" s="26">
        <f t="shared" ref="H6" si="2">IF(G6="AA",10, IF(G6="AB",9, IF(G6="BB",8, IF(G6="BC",7,IF(G6="CC",6, IF(G6="CD",5, IF(G6="DD",4,IF(G6="F",0))))))))</f>
        <v>5</v>
      </c>
      <c r="I6" s="25" t="s">
        <v>67</v>
      </c>
      <c r="J6" s="26">
        <f t="shared" ref="J6" si="3">IF(I6="AA",10, IF(I6="AB",9, IF(I6="BB",8, IF(I6="BC",7,IF(I6="CC",6, IF(I6="CD",5, IF(I6="DD",4,IF(I6="F",0))))))))</f>
        <v>0</v>
      </c>
      <c r="K6" s="25" t="s">
        <v>70</v>
      </c>
      <c r="L6" s="26">
        <f t="shared" ref="L6" si="4">IF(K6="AA",10, IF(K6="AB",9, IF(K6="BB",8, IF(K6="BC",7,IF(K6="CC",6, IF(K6="CD",5, IF(K6="DD",4,IF(K6="F",0))))))))</f>
        <v>4</v>
      </c>
      <c r="M6" s="27" t="s">
        <v>66</v>
      </c>
      <c r="N6" s="26">
        <f t="shared" ref="N6" si="5">IF(M6="AA",10, IF(M6="AB",9, IF(M6="BB",8, IF(M6="BC",7,IF(M6="CC",6, IF(M6="CD",5, IF(M6="DD",4,IF(M6="F",0))))))))</f>
        <v>7</v>
      </c>
      <c r="O6" s="25" t="s">
        <v>29</v>
      </c>
      <c r="P6" s="26">
        <f t="shared" ref="P6" si="6">IF(O6="AA",10, IF(O6="AB",9, IF(O6="BB",8, IF(O6="BC",7,IF(O6="CC",6, IF(O6="CD",5, IF(O6="DD",4,IF(O6="F",0))))))))</f>
        <v>9</v>
      </c>
      <c r="Q6" s="25">
        <f t="shared" ref="Q6" si="7">(D6*6+F6*8+H6*6+J6*8+L6*5+N6*2+P6*3)</f>
        <v>127</v>
      </c>
      <c r="R6" s="28">
        <f t="shared" ref="R6" si="8">(Q6/38)</f>
        <v>3.3421052631578947</v>
      </c>
      <c r="S6" s="29"/>
      <c r="T6" s="32" t="s">
        <v>80</v>
      </c>
    </row>
    <row r="7" spans="1:20" s="31" customFormat="1" ht="22.5" customHeight="1" thickBot="1" x14ac:dyDescent="0.25">
      <c r="A7" s="25">
        <v>2</v>
      </c>
      <c r="B7" s="63" t="s">
        <v>32</v>
      </c>
      <c r="C7" s="25" t="s">
        <v>68</v>
      </c>
      <c r="D7" s="26">
        <f t="shared" ref="D7:D11" si="9">IF(C7="AA",10, IF(C7="AB",9, IF(C7="BB",8, IF(C7="BC",7,IF(C7="CC",6, IF(C7="CD",5, IF(C7="DD",4,IF(C7="F",0))))))))</f>
        <v>6</v>
      </c>
      <c r="E7" s="72" t="s">
        <v>67</v>
      </c>
      <c r="F7" s="26">
        <f t="shared" ref="F7:F11" si="10">IF(E7="AA",10, IF(E7="AB",9, IF(E7="BB",8, IF(E7="BC",7,IF(E7="CC",6, IF(E7="CD",5, IF(E7="DD",4,IF(E7="F",0))))))))</f>
        <v>0</v>
      </c>
      <c r="G7" s="25" t="s">
        <v>70</v>
      </c>
      <c r="H7" s="26">
        <f t="shared" ref="H7:H11" si="11">IF(G7="AA",10, IF(G7="AB",9, IF(G7="BB",8, IF(G7="BC",7,IF(G7="CC",6, IF(G7="CD",5, IF(G7="DD",4,IF(G7="F",0))))))))</f>
        <v>4</v>
      </c>
      <c r="I7" s="25" t="s">
        <v>67</v>
      </c>
      <c r="J7" s="26">
        <f t="shared" ref="J7:J11" si="12">IF(I7="AA",10, IF(I7="AB",9, IF(I7="BB",8, IF(I7="BC",7,IF(I7="CC",6, IF(I7="CD",5, IF(I7="DD",4,IF(I7="F",0))))))))</f>
        <v>0</v>
      </c>
      <c r="K7" s="25" t="s">
        <v>70</v>
      </c>
      <c r="L7" s="26">
        <f t="shared" ref="L7:L12" si="13">IF(K7="AA",10, IF(K7="AB",9, IF(K7="BB",8, IF(K7="BC",7,IF(K7="CC",6, IF(K7="CD",5, IF(K7="DD",4,IF(K7="F",0))))))))</f>
        <v>4</v>
      </c>
      <c r="M7" s="27" t="s">
        <v>69</v>
      </c>
      <c r="N7" s="26">
        <f t="shared" ref="N7:N12" si="14">IF(M7="AA",10, IF(M7="AB",9, IF(M7="BB",8, IF(M7="BC",7,IF(M7="CC",6, IF(M7="CD",5, IF(M7="DD",4,IF(M7="F",0))))))))</f>
        <v>5</v>
      </c>
      <c r="O7" s="25" t="s">
        <v>65</v>
      </c>
      <c r="P7" s="26">
        <f t="shared" ref="P7:P11" si="15">IF(O7="AA",10, IF(O7="AB",9, IF(O7="BB",8, IF(O7="BC",7,IF(O7="CC",6, IF(O7="CD",5, IF(O7="DD",4,IF(O7="F",0))))))))</f>
        <v>8</v>
      </c>
      <c r="Q7" s="25">
        <f t="shared" ref="Q7:Q12" si="16">(D7*6+F7*8+H7*6+J7*8+L7*5+N7*2+P7*3)</f>
        <v>114</v>
      </c>
      <c r="R7" s="28">
        <f t="shared" ref="R7:R12" si="17">(Q7/38)</f>
        <v>3</v>
      </c>
      <c r="S7" s="29"/>
      <c r="T7" s="30" t="s">
        <v>81</v>
      </c>
    </row>
    <row r="8" spans="1:20" s="31" customFormat="1" ht="22.5" customHeight="1" thickBot="1" x14ac:dyDescent="0.25">
      <c r="A8" s="25">
        <v>3</v>
      </c>
      <c r="B8" s="63" t="s">
        <v>33</v>
      </c>
      <c r="C8" s="25" t="s">
        <v>69</v>
      </c>
      <c r="D8" s="26">
        <f t="shared" si="9"/>
        <v>5</v>
      </c>
      <c r="E8" s="25" t="s">
        <v>67</v>
      </c>
      <c r="F8" s="26">
        <f t="shared" si="10"/>
        <v>0</v>
      </c>
      <c r="G8" s="25" t="s">
        <v>67</v>
      </c>
      <c r="H8" s="26">
        <f t="shared" si="11"/>
        <v>0</v>
      </c>
      <c r="I8" s="72" t="s">
        <v>67</v>
      </c>
      <c r="J8" s="26">
        <f t="shared" si="12"/>
        <v>0</v>
      </c>
      <c r="K8" s="25" t="s">
        <v>70</v>
      </c>
      <c r="L8" s="26">
        <f t="shared" si="13"/>
        <v>4</v>
      </c>
      <c r="M8" s="27" t="s">
        <v>69</v>
      </c>
      <c r="N8" s="26">
        <f t="shared" si="14"/>
        <v>5</v>
      </c>
      <c r="O8" s="25" t="s">
        <v>29</v>
      </c>
      <c r="P8" s="26">
        <f t="shared" si="15"/>
        <v>9</v>
      </c>
      <c r="Q8" s="25">
        <f t="shared" si="16"/>
        <v>87</v>
      </c>
      <c r="R8" s="28">
        <f t="shared" si="17"/>
        <v>2.2894736842105261</v>
      </c>
      <c r="S8" s="29"/>
      <c r="T8" s="33" t="s">
        <v>82</v>
      </c>
    </row>
    <row r="9" spans="1:20" s="31" customFormat="1" ht="22.5" customHeight="1" thickBot="1" x14ac:dyDescent="0.25">
      <c r="A9" s="25">
        <v>4</v>
      </c>
      <c r="B9" s="63" t="s">
        <v>34</v>
      </c>
      <c r="C9" s="25" t="s">
        <v>69</v>
      </c>
      <c r="D9" s="26">
        <f t="shared" si="9"/>
        <v>5</v>
      </c>
      <c r="E9" s="72" t="s">
        <v>67</v>
      </c>
      <c r="F9" s="26">
        <f t="shared" si="10"/>
        <v>0</v>
      </c>
      <c r="G9" s="25" t="s">
        <v>70</v>
      </c>
      <c r="H9" s="26">
        <f t="shared" si="11"/>
        <v>4</v>
      </c>
      <c r="I9" s="25" t="s">
        <v>70</v>
      </c>
      <c r="J9" s="26">
        <f t="shared" si="12"/>
        <v>4</v>
      </c>
      <c r="K9" s="25" t="s">
        <v>70</v>
      </c>
      <c r="L9" s="26">
        <f t="shared" si="13"/>
        <v>4</v>
      </c>
      <c r="M9" s="27" t="s">
        <v>68</v>
      </c>
      <c r="N9" s="26">
        <f t="shared" si="14"/>
        <v>6</v>
      </c>
      <c r="O9" s="25" t="s">
        <v>29</v>
      </c>
      <c r="P9" s="26">
        <f t="shared" si="15"/>
        <v>9</v>
      </c>
      <c r="Q9" s="25">
        <f t="shared" si="16"/>
        <v>145</v>
      </c>
      <c r="R9" s="28">
        <f t="shared" si="17"/>
        <v>3.8157894736842106</v>
      </c>
      <c r="S9" s="29"/>
      <c r="T9" s="30" t="s">
        <v>83</v>
      </c>
    </row>
    <row r="10" spans="1:20" s="31" customFormat="1" ht="22.5" customHeight="1" thickBot="1" x14ac:dyDescent="0.25">
      <c r="A10" s="25">
        <v>5</v>
      </c>
      <c r="B10" s="63" t="s">
        <v>35</v>
      </c>
      <c r="C10" s="25" t="s">
        <v>66</v>
      </c>
      <c r="D10" s="26">
        <f t="shared" si="9"/>
        <v>7</v>
      </c>
      <c r="E10" s="72" t="s">
        <v>70</v>
      </c>
      <c r="F10" s="26">
        <f t="shared" si="10"/>
        <v>4</v>
      </c>
      <c r="G10" s="25" t="s">
        <v>68</v>
      </c>
      <c r="H10" s="26">
        <f t="shared" si="11"/>
        <v>6</v>
      </c>
      <c r="I10" s="25" t="s">
        <v>67</v>
      </c>
      <c r="J10" s="26">
        <f t="shared" si="12"/>
        <v>0</v>
      </c>
      <c r="K10" s="25" t="s">
        <v>70</v>
      </c>
      <c r="L10" s="26">
        <f t="shared" si="13"/>
        <v>4</v>
      </c>
      <c r="M10" s="27" t="s">
        <v>65</v>
      </c>
      <c r="N10" s="26">
        <f t="shared" si="14"/>
        <v>8</v>
      </c>
      <c r="O10" s="25" t="s">
        <v>29</v>
      </c>
      <c r="P10" s="26">
        <f t="shared" si="15"/>
        <v>9</v>
      </c>
      <c r="Q10" s="25">
        <f t="shared" si="16"/>
        <v>173</v>
      </c>
      <c r="R10" s="28">
        <f t="shared" si="17"/>
        <v>4.5526315789473681</v>
      </c>
      <c r="S10" s="29"/>
      <c r="T10" s="30" t="s">
        <v>84</v>
      </c>
    </row>
    <row r="11" spans="1:20" s="31" customFormat="1" ht="22.5" customHeight="1" thickBot="1" x14ac:dyDescent="0.25">
      <c r="A11" s="25">
        <v>6</v>
      </c>
      <c r="B11" s="63" t="s">
        <v>36</v>
      </c>
      <c r="C11" s="25" t="s">
        <v>66</v>
      </c>
      <c r="D11" s="26">
        <f t="shared" si="9"/>
        <v>7</v>
      </c>
      <c r="E11" s="72" t="s">
        <v>67</v>
      </c>
      <c r="F11" s="26">
        <f t="shared" si="10"/>
        <v>0</v>
      </c>
      <c r="G11" s="25" t="s">
        <v>65</v>
      </c>
      <c r="H11" s="26">
        <f t="shared" si="11"/>
        <v>8</v>
      </c>
      <c r="I11" s="25" t="s">
        <v>68</v>
      </c>
      <c r="J11" s="26">
        <f t="shared" si="12"/>
        <v>6</v>
      </c>
      <c r="K11" s="25" t="s">
        <v>70</v>
      </c>
      <c r="L11" s="26">
        <f t="shared" si="13"/>
        <v>4</v>
      </c>
      <c r="M11" s="27" t="s">
        <v>66</v>
      </c>
      <c r="N11" s="26">
        <f t="shared" si="14"/>
        <v>7</v>
      </c>
      <c r="O11" s="25" t="s">
        <v>29</v>
      </c>
      <c r="P11" s="26">
        <f t="shared" si="15"/>
        <v>9</v>
      </c>
      <c r="Q11" s="25">
        <f t="shared" si="16"/>
        <v>199</v>
      </c>
      <c r="R11" s="28">
        <f t="shared" si="17"/>
        <v>5.2368421052631575</v>
      </c>
      <c r="S11" s="29"/>
      <c r="T11" s="30" t="s">
        <v>85</v>
      </c>
    </row>
    <row r="12" spans="1:20" s="31" customFormat="1" ht="22.5" customHeight="1" thickBot="1" x14ac:dyDescent="0.25">
      <c r="A12" s="25">
        <v>7</v>
      </c>
      <c r="B12" s="63" t="s">
        <v>37</v>
      </c>
      <c r="C12" s="25" t="s">
        <v>66</v>
      </c>
      <c r="D12" s="26">
        <f t="shared" ref="D12" si="18">IF(C12="AA",10, IF(C12="AB",9, IF(C12="BB",8, IF(C12="BC",7,IF(C12="CC",6, IF(C12="CD",5, IF(C12="DD",4,IF(C12="F",0))))))))</f>
        <v>7</v>
      </c>
      <c r="E12" s="72" t="s">
        <v>70</v>
      </c>
      <c r="F12" s="26">
        <f t="shared" ref="F12" si="19">IF(E12="AA",10, IF(E12="AB",9, IF(E12="BB",8, IF(E12="BC",7,IF(E12="CC",6, IF(E12="CD",5, IF(E12="DD",4,IF(E12="F",0))))))))</f>
        <v>4</v>
      </c>
      <c r="G12" s="25" t="s">
        <v>69</v>
      </c>
      <c r="H12" s="26">
        <f t="shared" ref="H12" si="20">IF(G12="AA",10, IF(G12="AB",9, IF(G12="BB",8, IF(G12="BC",7,IF(G12="CC",6, IF(G12="CD",5, IF(G12="DD",4,IF(G12="F",0))))))))</f>
        <v>5</v>
      </c>
      <c r="I12" s="25" t="s">
        <v>70</v>
      </c>
      <c r="J12" s="26">
        <f t="shared" ref="J12" si="21">IF(I12="AA",10, IF(I12="AB",9, IF(I12="BB",8, IF(I12="BC",7,IF(I12="CC",6, IF(I12="CD",5, IF(I12="DD",4,IF(I12="F",0))))))))</f>
        <v>4</v>
      </c>
      <c r="K12" s="25" t="s">
        <v>70</v>
      </c>
      <c r="L12" s="26">
        <f t="shared" si="13"/>
        <v>4</v>
      </c>
      <c r="M12" s="27" t="s">
        <v>68</v>
      </c>
      <c r="N12" s="26">
        <f t="shared" si="14"/>
        <v>6</v>
      </c>
      <c r="O12" s="25" t="s">
        <v>65</v>
      </c>
      <c r="P12" s="26">
        <f t="shared" ref="P12" si="22">IF(O12="AA",10, IF(O12="AB",9, IF(O12="BB",8, IF(O12="BC",7,IF(O12="CC",6, IF(O12="CD",5, IF(O12="DD",4,IF(O12="F",0))))))))</f>
        <v>8</v>
      </c>
      <c r="Q12" s="25">
        <f t="shared" si="16"/>
        <v>192</v>
      </c>
      <c r="R12" s="28">
        <f t="shared" si="17"/>
        <v>5.0526315789473681</v>
      </c>
      <c r="S12" s="29"/>
      <c r="T12" s="34" t="s">
        <v>86</v>
      </c>
    </row>
    <row r="13" spans="1:20" ht="23.25" customHeight="1" x14ac:dyDescent="0.25">
      <c r="B13" s="7"/>
    </row>
    <row r="14" spans="1:20" ht="23.25" customHeight="1" x14ac:dyDescent="0.25">
      <c r="I14" s="3"/>
      <c r="J14" s="3"/>
    </row>
    <row r="15" spans="1:20" x14ac:dyDescent="0.25">
      <c r="A15" s="14"/>
      <c r="B15" s="14"/>
      <c r="C15" s="14"/>
      <c r="D15" s="14"/>
      <c r="E15" s="14"/>
      <c r="F15" s="14"/>
      <c r="G15" s="14"/>
      <c r="H15" s="14"/>
      <c r="I15" s="15"/>
      <c r="J15" s="15"/>
      <c r="K15" s="17"/>
      <c r="L15" s="14"/>
      <c r="M15" s="15"/>
      <c r="N15" s="14"/>
      <c r="O15" s="14"/>
      <c r="P15" s="14"/>
      <c r="Q15" s="14"/>
      <c r="R15" s="14"/>
      <c r="S15" s="20"/>
    </row>
    <row r="16" spans="1:20" x14ac:dyDescent="0.25">
      <c r="A16" s="14"/>
      <c r="B16" s="14"/>
      <c r="C16" s="14"/>
      <c r="D16" s="14"/>
      <c r="E16" s="14"/>
      <c r="F16" s="14"/>
      <c r="G16" s="14"/>
      <c r="H16" s="14"/>
      <c r="I16" s="15"/>
      <c r="J16" s="15"/>
      <c r="K16" s="17"/>
      <c r="L16" s="14"/>
      <c r="M16" s="15"/>
      <c r="N16" s="14"/>
      <c r="O16" s="14"/>
      <c r="P16" s="14"/>
      <c r="Q16" s="14"/>
      <c r="R16" s="14"/>
      <c r="S16" s="20"/>
    </row>
    <row r="17" spans="1:19" x14ac:dyDescent="0.25">
      <c r="A17" s="14"/>
      <c r="B17" s="14"/>
      <c r="C17" s="14"/>
      <c r="D17" s="14"/>
      <c r="E17" s="14"/>
      <c r="F17" s="14"/>
      <c r="G17" s="14"/>
      <c r="H17" s="14"/>
      <c r="I17" s="15"/>
      <c r="J17" s="15"/>
      <c r="K17" s="17"/>
      <c r="L17" s="14"/>
      <c r="M17" s="15"/>
      <c r="N17" s="14"/>
      <c r="O17" s="14"/>
      <c r="P17" s="14"/>
      <c r="Q17" s="14"/>
      <c r="R17" s="14"/>
      <c r="S17" s="20"/>
    </row>
    <row r="18" spans="1:19" x14ac:dyDescent="0.25">
      <c r="A18" s="14"/>
      <c r="B18" s="14"/>
      <c r="C18" s="14"/>
      <c r="D18" s="14"/>
      <c r="E18" s="14"/>
      <c r="F18" s="14"/>
      <c r="G18" s="14"/>
      <c r="H18" s="14"/>
      <c r="I18" s="15"/>
      <c r="J18" s="15"/>
      <c r="K18" s="17"/>
      <c r="L18" s="14"/>
      <c r="M18" s="15"/>
      <c r="N18" s="14"/>
      <c r="O18" s="14"/>
      <c r="P18" s="14"/>
      <c r="Q18" s="14"/>
      <c r="R18" s="14"/>
      <c r="S18" s="20"/>
    </row>
    <row r="19" spans="1:19" x14ac:dyDescent="0.25">
      <c r="A19" s="14"/>
      <c r="B19" s="14"/>
      <c r="C19" s="14"/>
      <c r="D19" s="14"/>
      <c r="E19" s="14"/>
      <c r="F19" s="14"/>
      <c r="G19" s="14"/>
      <c r="H19" s="14"/>
      <c r="I19" s="15"/>
      <c r="J19" s="15"/>
      <c r="K19" s="17"/>
      <c r="L19" s="14"/>
      <c r="M19" s="15"/>
      <c r="N19" s="14"/>
      <c r="O19" s="14"/>
      <c r="P19" s="14"/>
      <c r="Q19" s="14"/>
      <c r="R19" s="14"/>
      <c r="S19" s="20"/>
    </row>
    <row r="20" spans="1:19" x14ac:dyDescent="0.25">
      <c r="A20" s="14"/>
      <c r="B20" s="14"/>
      <c r="C20" s="14"/>
      <c r="D20" s="14"/>
      <c r="E20" s="14"/>
      <c r="F20" s="14"/>
      <c r="G20" s="14"/>
      <c r="H20" s="14"/>
      <c r="I20" s="15"/>
      <c r="J20" s="15"/>
      <c r="K20" s="17"/>
      <c r="L20" s="14"/>
      <c r="M20" s="15"/>
      <c r="N20" s="14"/>
      <c r="O20" s="14"/>
      <c r="P20" s="14"/>
      <c r="Q20" s="14"/>
      <c r="R20" s="14"/>
      <c r="S20" s="20"/>
    </row>
    <row r="21" spans="1:19" x14ac:dyDescent="0.25">
      <c r="A21" s="14"/>
      <c r="B21" s="14"/>
      <c r="C21" s="14"/>
      <c r="D21" s="14"/>
      <c r="E21" s="14"/>
      <c r="F21" s="14"/>
      <c r="G21" s="14"/>
      <c r="H21" s="14"/>
      <c r="I21" s="15"/>
      <c r="J21" s="15"/>
      <c r="K21" s="17"/>
      <c r="L21" s="14"/>
      <c r="M21" s="15"/>
      <c r="N21" s="14"/>
      <c r="O21" s="14"/>
      <c r="P21" s="14"/>
      <c r="Q21" s="14"/>
      <c r="R21" s="14"/>
      <c r="S21" s="20"/>
    </row>
    <row r="22" spans="1:19" x14ac:dyDescent="0.25">
      <c r="A22" s="14"/>
      <c r="B22" s="14"/>
      <c r="C22" s="14"/>
      <c r="D22" s="14"/>
      <c r="E22" s="14"/>
      <c r="F22" s="14"/>
      <c r="G22" s="14"/>
      <c r="H22" s="14"/>
      <c r="I22" s="15"/>
      <c r="J22" s="15"/>
      <c r="K22" s="17"/>
      <c r="L22" s="14"/>
      <c r="M22" s="15"/>
      <c r="N22" s="14"/>
      <c r="O22" s="14"/>
      <c r="P22" s="14"/>
      <c r="Q22" s="14"/>
      <c r="R22" s="14"/>
      <c r="S22" s="20"/>
    </row>
    <row r="23" spans="1:19" x14ac:dyDescent="0.25">
      <c r="A23" s="14"/>
      <c r="B23" s="14"/>
      <c r="C23" s="14"/>
      <c r="D23" s="14"/>
      <c r="E23" s="14"/>
      <c r="F23" s="14"/>
      <c r="G23" s="14"/>
      <c r="H23" s="14"/>
      <c r="I23" s="15"/>
      <c r="J23" s="15"/>
      <c r="K23" s="17"/>
      <c r="L23" s="14"/>
      <c r="M23" s="15"/>
      <c r="N23" s="14"/>
      <c r="O23" s="14"/>
      <c r="P23" s="14"/>
      <c r="Q23" s="14"/>
      <c r="R23" s="14"/>
      <c r="S23" s="20"/>
    </row>
    <row r="24" spans="1:19" x14ac:dyDescent="0.25">
      <c r="A24" s="14"/>
      <c r="B24" s="14"/>
      <c r="C24" s="14"/>
      <c r="D24" s="14"/>
      <c r="E24" s="14"/>
      <c r="F24" s="14"/>
      <c r="G24" s="14"/>
      <c r="H24" s="14"/>
      <c r="I24" s="15"/>
      <c r="J24" s="15"/>
      <c r="K24" s="17"/>
      <c r="L24" s="14"/>
      <c r="M24" s="15"/>
      <c r="N24" s="14"/>
      <c r="O24" s="14"/>
      <c r="P24" s="14"/>
      <c r="Q24" s="14"/>
      <c r="R24" s="14"/>
      <c r="S24" s="20"/>
    </row>
    <row r="25" spans="1:19" x14ac:dyDescent="0.25">
      <c r="A25" s="14"/>
      <c r="B25" s="14"/>
      <c r="C25" s="14"/>
      <c r="D25" s="14"/>
      <c r="E25" s="14"/>
      <c r="F25" s="14"/>
      <c r="G25" s="14"/>
      <c r="H25" s="14"/>
      <c r="I25" s="15"/>
      <c r="J25" s="15"/>
      <c r="K25" s="17"/>
      <c r="L25" s="14"/>
      <c r="M25" s="15"/>
      <c r="N25" s="14"/>
      <c r="O25" s="14"/>
      <c r="P25" s="14"/>
      <c r="Q25" s="14"/>
      <c r="R25" s="14"/>
      <c r="S25" s="20"/>
    </row>
    <row r="26" spans="1:19" x14ac:dyDescent="0.25">
      <c r="A26" s="14"/>
      <c r="B26" s="14"/>
      <c r="C26" s="14"/>
      <c r="D26" s="14"/>
      <c r="E26" s="14"/>
      <c r="F26" s="14"/>
      <c r="G26" s="14"/>
      <c r="H26" s="14"/>
      <c r="I26" s="15"/>
      <c r="J26" s="15"/>
      <c r="K26" s="17"/>
      <c r="L26" s="14"/>
      <c r="M26" s="15"/>
      <c r="N26" s="14"/>
      <c r="O26" s="14"/>
      <c r="P26" s="14"/>
      <c r="Q26" s="14"/>
      <c r="R26" s="14"/>
      <c r="S26" s="20"/>
    </row>
    <row r="27" spans="1:19" x14ac:dyDescent="0.25">
      <c r="A27" s="14"/>
      <c r="B27" s="14"/>
      <c r="C27" s="14"/>
      <c r="D27" s="14"/>
      <c r="E27" s="14"/>
      <c r="F27" s="14"/>
      <c r="G27" s="14"/>
      <c r="H27" s="14"/>
      <c r="I27" s="15"/>
      <c r="J27" s="15"/>
      <c r="K27" s="17"/>
      <c r="L27" s="14"/>
      <c r="M27" s="15"/>
      <c r="N27" s="14"/>
      <c r="O27" s="14"/>
      <c r="P27" s="14"/>
      <c r="Q27" s="14"/>
      <c r="R27" s="14"/>
      <c r="S27" s="20"/>
    </row>
    <row r="28" spans="1:19" x14ac:dyDescent="0.25">
      <c r="K28" s="16"/>
    </row>
  </sheetData>
  <mergeCells count="19">
    <mergeCell ref="E5:F5"/>
    <mergeCell ref="M5:N5"/>
    <mergeCell ref="O5:P5"/>
    <mergeCell ref="G5:H5"/>
    <mergeCell ref="I5:J5"/>
    <mergeCell ref="K5:L5"/>
    <mergeCell ref="A2:R2"/>
    <mergeCell ref="A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C5:D5"/>
  </mergeCells>
  <dataValidations count="1">
    <dataValidation type="textLength" operator="greaterThan" showInputMessage="1" showErrorMessage="1" errorTitle="Grade Point" error="Dont Change." promptTitle="Grade Point" prompt="This is Grade Point obtained" sqref="D6:D12 N6:N12 P6:P12 J6:J12 H6:H12 F6:F12 L6:L12">
      <formula1>10</formula1>
    </dataValidation>
  </dataValidations>
  <printOptions horizontalCentered="1"/>
  <pageMargins left="0.74803149606299202" right="0.39370078740157499" top="0.27559055118110198" bottom="0.70866141732283505" header="0.39370078740157499" footer="0.31496062992126"/>
  <pageSetup paperSize="9" scale="78" orientation="landscape" r:id="rId1"/>
  <headerFooter>
    <oddFooter>&amp;L&amp;"-,Bold"&amp;14         1st Tabulator                                            2nd Tabulator&amp;C&amp;"-,Bold"&amp;14                      Asstt. Registrar (Acad)                                              Dean Academic&amp;R&amp;"-,Bold"&amp;14 Registrar&amp;K00+000&amp;PRegistrar</oddFooter>
  </headerFooter>
  <rowBreaks count="1" manualBreakCount="1">
    <brk id="1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view="pageBreakPreview" zoomScaleNormal="93" zoomScaleSheetLayoutView="100" workbookViewId="0">
      <pane xSplit="2" ySplit="5" topLeftCell="E6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5" x14ac:dyDescent="0.2"/>
  <cols>
    <col min="1" max="1" width="5.42578125" style="46" customWidth="1"/>
    <col min="2" max="2" width="18.85546875" style="46" customWidth="1"/>
    <col min="3" max="3" width="7.85546875" style="46" customWidth="1"/>
    <col min="4" max="4" width="8.5703125" style="46" customWidth="1"/>
    <col min="5" max="5" width="8" style="46" customWidth="1"/>
    <col min="6" max="6" width="7.28515625" style="46" customWidth="1"/>
    <col min="7" max="7" width="9.140625" style="46" customWidth="1"/>
    <col min="8" max="8" width="9.42578125" style="46" customWidth="1"/>
    <col min="9" max="9" width="7.28515625" style="51" customWidth="1"/>
    <col min="10" max="10" width="7.42578125" style="51" customWidth="1"/>
    <col min="11" max="11" width="7.28515625" style="46" customWidth="1"/>
    <col min="12" max="12" width="7.140625" style="46" customWidth="1"/>
    <col min="13" max="13" width="7.28515625" style="51" customWidth="1"/>
    <col min="14" max="14" width="8.140625" style="46" customWidth="1"/>
    <col min="15" max="15" width="8.7109375" style="46" customWidth="1"/>
    <col min="16" max="16" width="7.28515625" style="46" customWidth="1"/>
    <col min="17" max="17" width="8.5703125" style="46" customWidth="1"/>
    <col min="18" max="18" width="7.5703125" style="46" customWidth="1"/>
    <col min="19" max="19" width="38.7109375" style="46" customWidth="1"/>
    <col min="20" max="16384" width="9.140625" style="46"/>
  </cols>
  <sheetData>
    <row r="1" spans="1:19" s="22" customFormat="1" x14ac:dyDescent="0.2">
      <c r="B1" s="22" t="s">
        <v>38</v>
      </c>
      <c r="C1" s="22">
        <v>1</v>
      </c>
      <c r="E1" s="22">
        <v>2</v>
      </c>
      <c r="G1" s="22">
        <v>3</v>
      </c>
      <c r="I1" s="31">
        <v>4</v>
      </c>
      <c r="J1" s="31"/>
      <c r="K1" s="44">
        <v>5</v>
      </c>
      <c r="M1" s="31">
        <v>6</v>
      </c>
      <c r="O1" s="22">
        <v>7</v>
      </c>
      <c r="R1" s="22" t="s">
        <v>12</v>
      </c>
      <c r="S1" s="45" t="s">
        <v>41</v>
      </c>
    </row>
    <row r="2" spans="1:19" s="22" customFormat="1" ht="18" customHeight="1" x14ac:dyDescent="0.2">
      <c r="A2" s="79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0"/>
      <c r="S2" s="21"/>
    </row>
    <row r="3" spans="1:19" s="22" customFormat="1" ht="23.25" customHeight="1" x14ac:dyDescent="0.2">
      <c r="A3" s="82" t="s">
        <v>104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23"/>
    </row>
    <row r="4" spans="1:19" s="64" customFormat="1" ht="19.5" customHeight="1" x14ac:dyDescent="0.2">
      <c r="A4" s="89" t="s">
        <v>0</v>
      </c>
      <c r="B4" s="87" t="s">
        <v>109</v>
      </c>
      <c r="C4" s="87" t="s">
        <v>30</v>
      </c>
      <c r="D4" s="87"/>
      <c r="E4" s="87" t="s">
        <v>2</v>
      </c>
      <c r="F4" s="87"/>
      <c r="G4" s="87" t="s">
        <v>3</v>
      </c>
      <c r="H4" s="87"/>
      <c r="I4" s="87" t="s">
        <v>15</v>
      </c>
      <c r="J4" s="87"/>
      <c r="K4" s="87" t="s">
        <v>20</v>
      </c>
      <c r="L4" s="87"/>
      <c r="M4" s="87" t="s">
        <v>18</v>
      </c>
      <c r="N4" s="87"/>
      <c r="O4" s="87" t="s">
        <v>5</v>
      </c>
      <c r="P4" s="87"/>
      <c r="Q4" s="87" t="s">
        <v>6</v>
      </c>
      <c r="R4" s="87"/>
    </row>
    <row r="5" spans="1:19" s="64" customFormat="1" ht="21.75" customHeight="1" x14ac:dyDescent="0.2">
      <c r="A5" s="90"/>
      <c r="B5" s="87"/>
      <c r="C5" s="87" t="s">
        <v>7</v>
      </c>
      <c r="D5" s="87"/>
      <c r="E5" s="87" t="s">
        <v>8</v>
      </c>
      <c r="F5" s="87"/>
      <c r="G5" s="88" t="s">
        <v>21</v>
      </c>
      <c r="H5" s="88"/>
      <c r="I5" s="87" t="s">
        <v>16</v>
      </c>
      <c r="J5" s="87"/>
      <c r="K5" s="87" t="s">
        <v>9</v>
      </c>
      <c r="L5" s="87"/>
      <c r="M5" s="87" t="s">
        <v>19</v>
      </c>
      <c r="N5" s="87"/>
      <c r="O5" s="87" t="s">
        <v>10</v>
      </c>
      <c r="P5" s="87"/>
      <c r="Q5" s="65" t="s">
        <v>11</v>
      </c>
      <c r="R5" s="65" t="s">
        <v>12</v>
      </c>
    </row>
    <row r="6" spans="1:19" s="39" customFormat="1" ht="31.5" customHeight="1" thickBot="1" x14ac:dyDescent="0.25">
      <c r="A6" s="43">
        <v>1</v>
      </c>
      <c r="B6" s="69" t="s">
        <v>42</v>
      </c>
      <c r="C6" s="43" t="s">
        <v>65</v>
      </c>
      <c r="D6" s="66">
        <f t="shared" ref="D6:D7" si="0">IF(C6="AA",10, IF(C6="AB",9, IF(C6="BB",8, IF(C6="BC",7,IF(C6="CC",6, IF(C6="CD",5, IF(C6="DD",4,IF(C6="F",0))))))))</f>
        <v>8</v>
      </c>
      <c r="E6" s="43" t="s">
        <v>70</v>
      </c>
      <c r="F6" s="66">
        <f t="shared" ref="F6:F7" si="1">IF(E6="AA",10, IF(E6="AB",9, IF(E6="BB",8, IF(E6="BC",7,IF(E6="CC",6, IF(E6="CD",5, IF(E6="DD",4,IF(E6="F",0))))))))</f>
        <v>4</v>
      </c>
      <c r="G6" s="43" t="s">
        <v>70</v>
      </c>
      <c r="H6" s="66">
        <f t="shared" ref="H6:H7" si="2">IF(G6="AA",10, IF(G6="AB",9, IF(G6="BB",8, IF(G6="BC",7,IF(G6="CC",6, IF(G6="CD",5, IF(G6="DD",4,IF(G6="F",0))))))))</f>
        <v>4</v>
      </c>
      <c r="I6" s="73" t="s">
        <v>67</v>
      </c>
      <c r="J6" s="66">
        <f t="shared" ref="J6:J7" si="3">IF(I6="AA",10, IF(I6="AB",9, IF(I6="BB",8, IF(I6="BC",7,IF(I6="CC",6, IF(I6="CD",5, IF(I6="DD",4,IF(I6="F",0))))))))</f>
        <v>0</v>
      </c>
      <c r="K6" s="43" t="s">
        <v>68</v>
      </c>
      <c r="L6" s="66">
        <f t="shared" ref="L6:L7" si="4">IF(K6="AA",10, IF(K6="AB",9, IF(K6="BB",8, IF(K6="BC",7,IF(K6="CC",6, IF(K6="CD",5, IF(K6="DD",4,IF(K6="F",0))))))))</f>
        <v>6</v>
      </c>
      <c r="M6" s="43" t="s">
        <v>65</v>
      </c>
      <c r="N6" s="66">
        <f t="shared" ref="N6:N7" si="5">IF(M6="AA",10, IF(M6="AB",9, IF(M6="BB",8, IF(M6="BC",7,IF(M6="CC",6, IF(M6="CD",5, IF(M6="DD",4,IF(M6="F",0))))))))</f>
        <v>8</v>
      </c>
      <c r="O6" s="43" t="s">
        <v>29</v>
      </c>
      <c r="P6" s="66">
        <f t="shared" ref="P6:P7" si="6">IF(O6="AA",10, IF(O6="AB",9, IF(O6="BB",8, IF(O6="BC",7,IF(O6="CC",6, IF(O6="CD",5, IF(O6="DD",4,IF(O6="F",0))))))))</f>
        <v>9</v>
      </c>
      <c r="Q6" s="43">
        <f t="shared" ref="Q6" si="7">(D6*6+F6*8+H6*6+J6*8+L6*5+N6*2+P6*3)</f>
        <v>177</v>
      </c>
      <c r="R6" s="67">
        <f t="shared" ref="R6" si="8">(Q6/38)</f>
        <v>4.6578947368421053</v>
      </c>
      <c r="S6" s="68" t="s">
        <v>88</v>
      </c>
    </row>
    <row r="7" spans="1:19" s="39" customFormat="1" ht="28.5" customHeight="1" thickBot="1" x14ac:dyDescent="0.25">
      <c r="A7" s="43">
        <v>2</v>
      </c>
      <c r="B7" s="69" t="s">
        <v>43</v>
      </c>
      <c r="C7" s="43" t="s">
        <v>65</v>
      </c>
      <c r="D7" s="66">
        <f t="shared" si="0"/>
        <v>8</v>
      </c>
      <c r="E7" s="43" t="s">
        <v>70</v>
      </c>
      <c r="F7" s="66">
        <f t="shared" si="1"/>
        <v>4</v>
      </c>
      <c r="G7" s="43" t="s">
        <v>70</v>
      </c>
      <c r="H7" s="66">
        <f t="shared" si="2"/>
        <v>4</v>
      </c>
      <c r="I7" s="73" t="s">
        <v>67</v>
      </c>
      <c r="J7" s="66">
        <f t="shared" si="3"/>
        <v>0</v>
      </c>
      <c r="K7" s="43" t="s">
        <v>69</v>
      </c>
      <c r="L7" s="66">
        <f t="shared" si="4"/>
        <v>5</v>
      </c>
      <c r="M7" s="43" t="s">
        <v>66</v>
      </c>
      <c r="N7" s="66">
        <f t="shared" si="5"/>
        <v>7</v>
      </c>
      <c r="O7" s="43" t="s">
        <v>29</v>
      </c>
      <c r="P7" s="66">
        <f t="shared" si="6"/>
        <v>9</v>
      </c>
      <c r="Q7" s="43">
        <f t="shared" ref="Q7:Q10" si="9">(D7*6+F7*8+H7*6+J7*8+L7*5+N7*2+P7*3)</f>
        <v>170</v>
      </c>
      <c r="R7" s="67">
        <f t="shared" ref="R7:R10" si="10">(Q7/38)</f>
        <v>4.4736842105263159</v>
      </c>
      <c r="S7" s="68" t="s">
        <v>89</v>
      </c>
    </row>
    <row r="8" spans="1:19" s="39" customFormat="1" ht="31.5" customHeight="1" thickBot="1" x14ac:dyDescent="0.25">
      <c r="A8" s="43">
        <v>3</v>
      </c>
      <c r="B8" s="69" t="s">
        <v>44</v>
      </c>
      <c r="C8" s="43" t="s">
        <v>69</v>
      </c>
      <c r="D8" s="66">
        <f t="shared" ref="D8:D9" si="11">IF(C8="AA",10, IF(C8="AB",9, IF(C8="BB",8, IF(C8="BC",7,IF(C8="CC",6, IF(C8="CD",5, IF(C8="DD",4,IF(C8="F",0))))))))</f>
        <v>5</v>
      </c>
      <c r="E8" s="43" t="s">
        <v>70</v>
      </c>
      <c r="F8" s="66">
        <f t="shared" ref="F8:F9" si="12">IF(E8="AA",10, IF(E8="AB",9, IF(E8="BB",8, IF(E8="BC",7,IF(E8="CC",6, IF(E8="CD",5, IF(E8="DD",4,IF(E8="F",0))))))))</f>
        <v>4</v>
      </c>
      <c r="G8" s="43" t="s">
        <v>70</v>
      </c>
      <c r="H8" s="66">
        <f t="shared" ref="H8:H9" si="13">IF(G8="AA",10, IF(G8="AB",9, IF(G8="BB",8, IF(G8="BC",7,IF(G8="CC",6, IF(G8="CD",5, IF(G8="DD",4,IF(G8="F",0))))))))</f>
        <v>4</v>
      </c>
      <c r="I8" s="43" t="s">
        <v>70</v>
      </c>
      <c r="J8" s="66">
        <f t="shared" ref="J8:J9" si="14">IF(I8="AA",10, IF(I8="AB",9, IF(I8="BB",8, IF(I8="BC",7,IF(I8="CC",6, IF(I8="CD",5, IF(I8="DD",4,IF(I8="F",0))))))))</f>
        <v>4</v>
      </c>
      <c r="K8" s="43" t="s">
        <v>68</v>
      </c>
      <c r="L8" s="66">
        <f t="shared" ref="L8:L9" si="15">IF(K8="AA",10, IF(K8="AB",9, IF(K8="BB",8, IF(K8="BC",7,IF(K8="CC",6, IF(K8="CD",5, IF(K8="DD",4,IF(K8="F",0))))))))</f>
        <v>6</v>
      </c>
      <c r="M8" s="73" t="s">
        <v>69</v>
      </c>
      <c r="N8" s="66">
        <f t="shared" ref="N8:N9" si="16">IF(M8="AA",10, IF(M8="AB",9, IF(M8="BB",8, IF(M8="BC",7,IF(M8="CC",6, IF(M8="CD",5, IF(M8="DD",4,IF(M8="F",0))))))))</f>
        <v>5</v>
      </c>
      <c r="O8" s="43" t="s">
        <v>65</v>
      </c>
      <c r="P8" s="66">
        <f t="shared" ref="P8:P9" si="17">IF(O8="AA",10, IF(O8="AB",9, IF(O8="BB",8, IF(O8="BC",7,IF(O8="CC",6, IF(O8="CD",5, IF(O8="DD",4,IF(O8="F",0))))))))</f>
        <v>8</v>
      </c>
      <c r="Q8" s="43">
        <f t="shared" si="9"/>
        <v>182</v>
      </c>
      <c r="R8" s="67">
        <f t="shared" si="10"/>
        <v>4.7894736842105265</v>
      </c>
      <c r="S8" s="68" t="s">
        <v>90</v>
      </c>
    </row>
    <row r="9" spans="1:19" s="39" customFormat="1" ht="28.5" customHeight="1" thickBot="1" x14ac:dyDescent="0.25">
      <c r="A9" s="43">
        <v>4</v>
      </c>
      <c r="B9" s="69" t="s">
        <v>45</v>
      </c>
      <c r="C9" s="43" t="s">
        <v>68</v>
      </c>
      <c r="D9" s="66">
        <f t="shared" si="11"/>
        <v>6</v>
      </c>
      <c r="E9" s="73" t="s">
        <v>67</v>
      </c>
      <c r="F9" s="66">
        <f t="shared" si="12"/>
        <v>0</v>
      </c>
      <c r="G9" s="43" t="s">
        <v>70</v>
      </c>
      <c r="H9" s="66">
        <f t="shared" si="13"/>
        <v>4</v>
      </c>
      <c r="I9" s="43" t="s">
        <v>67</v>
      </c>
      <c r="J9" s="66">
        <f t="shared" si="14"/>
        <v>0</v>
      </c>
      <c r="K9" s="43" t="s">
        <v>69</v>
      </c>
      <c r="L9" s="66">
        <f t="shared" si="15"/>
        <v>5</v>
      </c>
      <c r="M9" s="43" t="s">
        <v>65</v>
      </c>
      <c r="N9" s="66">
        <f t="shared" si="16"/>
        <v>8</v>
      </c>
      <c r="O9" s="43" t="s">
        <v>29</v>
      </c>
      <c r="P9" s="66">
        <f t="shared" si="17"/>
        <v>9</v>
      </c>
      <c r="Q9" s="43">
        <f t="shared" si="9"/>
        <v>128</v>
      </c>
      <c r="R9" s="67">
        <f t="shared" si="10"/>
        <v>3.3684210526315788</v>
      </c>
      <c r="S9" s="68" t="s">
        <v>91</v>
      </c>
    </row>
    <row r="10" spans="1:19" s="39" customFormat="1" ht="25.5" customHeight="1" thickBot="1" x14ac:dyDescent="0.25">
      <c r="A10" s="43">
        <v>5</v>
      </c>
      <c r="B10" s="69" t="s">
        <v>71</v>
      </c>
      <c r="C10" s="43" t="s">
        <v>66</v>
      </c>
      <c r="D10" s="66">
        <f t="shared" ref="D10" si="18">IF(C10="AA",10, IF(C10="AB",9, IF(C10="BB",8, IF(C10="BC",7,IF(C10="CC",6, IF(C10="CD",5, IF(C10="DD",4,IF(C10="F",0))))))))</f>
        <v>7</v>
      </c>
      <c r="E10" s="73" t="s">
        <v>67</v>
      </c>
      <c r="F10" s="66">
        <f t="shared" ref="F10" si="19">IF(E10="AA",10, IF(E10="AB",9, IF(E10="BB",8, IF(E10="BC",7,IF(E10="CC",6, IF(E10="CD",5, IF(E10="DD",4,IF(E10="F",0))))))))</f>
        <v>0</v>
      </c>
      <c r="G10" s="43" t="s">
        <v>69</v>
      </c>
      <c r="H10" s="66">
        <f t="shared" ref="H10" si="20">IF(G10="AA",10, IF(G10="AB",9, IF(G10="BB",8, IF(G10="BC",7,IF(G10="CC",6, IF(G10="CD",5, IF(G10="DD",4,IF(G10="F",0))))))))</f>
        <v>5</v>
      </c>
      <c r="I10" s="43" t="s">
        <v>70</v>
      </c>
      <c r="J10" s="66">
        <f t="shared" ref="J10" si="21">IF(I10="AA",10, IF(I10="AB",9, IF(I10="BB",8, IF(I10="BC",7,IF(I10="CC",6, IF(I10="CD",5, IF(I10="DD",4,IF(I10="F",0))))))))</f>
        <v>4</v>
      </c>
      <c r="K10" s="43" t="s">
        <v>65</v>
      </c>
      <c r="L10" s="66">
        <f t="shared" ref="L10" si="22">IF(K10="AA",10, IF(K10="AB",9, IF(K10="BB",8, IF(K10="BC",7,IF(K10="CC",6, IF(K10="CD",5, IF(K10="DD",4,IF(K10="F",0))))))))</f>
        <v>8</v>
      </c>
      <c r="M10" s="43" t="s">
        <v>65</v>
      </c>
      <c r="N10" s="66">
        <f t="shared" ref="N10" si="23">IF(M10="AA",10, IF(M10="AB",9, IF(M10="BB",8, IF(M10="BC",7,IF(M10="CC",6, IF(M10="CD",5, IF(M10="DD",4,IF(M10="F",0))))))))</f>
        <v>8</v>
      </c>
      <c r="O10" s="43" t="s">
        <v>29</v>
      </c>
      <c r="P10" s="66">
        <f t="shared" ref="P10" si="24">IF(O10="AA",10, IF(O10="AB",9, IF(O10="BB",8, IF(O10="BC",7,IF(O10="CC",6, IF(O10="CD",5, IF(O10="DD",4,IF(O10="F",0))))))))</f>
        <v>9</v>
      </c>
      <c r="Q10" s="43">
        <f t="shared" si="9"/>
        <v>187</v>
      </c>
      <c r="R10" s="67">
        <f t="shared" si="10"/>
        <v>4.9210526315789478</v>
      </c>
      <c r="S10" s="68" t="s">
        <v>92</v>
      </c>
    </row>
    <row r="15" spans="1:19" x14ac:dyDescent="0.2">
      <c r="L15" s="46" t="s">
        <v>100</v>
      </c>
    </row>
  </sheetData>
  <mergeCells count="19">
    <mergeCell ref="M5:N5"/>
    <mergeCell ref="O5:P5"/>
    <mergeCell ref="A2:R2"/>
    <mergeCell ref="A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C5:D5"/>
    <mergeCell ref="E5:F5"/>
    <mergeCell ref="G5:H5"/>
    <mergeCell ref="I5:J5"/>
    <mergeCell ref="K5:L5"/>
  </mergeCells>
  <dataValidations xWindow="274" yWindow="518" count="1">
    <dataValidation type="textLength" operator="greaterThan" showInputMessage="1" showErrorMessage="1" errorTitle="Grade Point" error="Dont Change." promptTitle="Grade Point" prompt="This is Grade Point obtained" sqref="H6:H10 N6:N10 L6:L10 J6:J10 F6:F10 P6:P10 D6:D10">
      <formula1>10</formula1>
    </dataValidation>
  </dataValidations>
  <printOptions horizontalCentered="1"/>
  <pageMargins left="0.74803149606299202" right="0.43307086614173201" top="0.27559055118110198" bottom="0.74803149606299202" header="0.15748031496063" footer="0.23622047244094499"/>
  <pageSetup paperSize="9" scale="85" orientation="landscape" r:id="rId1"/>
  <headerFooter>
    <oddFooter>&amp;L&amp;"-,Bold"&amp;14           1st Tabulator                                            2nd Tabulator&amp;C&amp;"-,Bold"&amp;14                  Asstt. Registrar (Acad)                                                Dean Academic&amp;R&amp;"-,Bold"&amp;14Registrar&amp;K00+000&amp;PRegistrar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view="pageBreakPreview" zoomScale="98" zoomScaleSheetLayoutView="9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4.25" x14ac:dyDescent="0.2"/>
  <cols>
    <col min="1" max="1" width="5.5703125" style="38" customWidth="1"/>
    <col min="2" max="2" width="18.7109375" style="38" customWidth="1"/>
    <col min="3" max="3" width="8.5703125" style="38" customWidth="1"/>
    <col min="4" max="4" width="9.140625" style="38" customWidth="1"/>
    <col min="5" max="5" width="7.28515625" style="38" customWidth="1"/>
    <col min="6" max="6" width="8.85546875" style="38" customWidth="1"/>
    <col min="7" max="7" width="8.42578125" style="38" customWidth="1"/>
    <col min="8" max="8" width="9.42578125" style="38" customWidth="1"/>
    <col min="9" max="9" width="9" style="38" customWidth="1"/>
    <col min="10" max="10" width="10.5703125" style="38" customWidth="1"/>
    <col min="11" max="11" width="7.7109375" style="38" customWidth="1"/>
    <col min="12" max="12" width="7.5703125" style="38" customWidth="1"/>
    <col min="13" max="13" width="10.5703125" style="39" customWidth="1"/>
    <col min="14" max="14" width="9.140625" style="38" customWidth="1"/>
    <col min="15" max="15" width="8.85546875" style="38" customWidth="1"/>
    <col min="16" max="17" width="8.7109375" style="38" customWidth="1"/>
    <col min="18" max="18" width="8.5703125" style="38" customWidth="1"/>
    <col min="19" max="19" width="35.140625" style="38" customWidth="1"/>
    <col min="20" max="20" width="6.42578125" style="38" customWidth="1"/>
    <col min="21" max="21" width="8.5703125" style="38" bestFit="1" customWidth="1"/>
    <col min="22" max="22" width="10.140625" style="38" customWidth="1"/>
    <col min="23" max="23" width="8" style="38" customWidth="1"/>
    <col min="24" max="16384" width="9.140625" style="38"/>
  </cols>
  <sheetData>
    <row r="1" spans="1:23" s="35" customFormat="1" ht="28.5" x14ac:dyDescent="0.2">
      <c r="B1" s="35" t="s">
        <v>38</v>
      </c>
      <c r="C1" s="35" t="s">
        <v>47</v>
      </c>
      <c r="E1" s="35" t="s">
        <v>48</v>
      </c>
      <c r="G1" s="35" t="s">
        <v>50</v>
      </c>
      <c r="I1" s="36" t="s">
        <v>54</v>
      </c>
      <c r="J1" s="36"/>
      <c r="K1" s="37" t="s">
        <v>51</v>
      </c>
      <c r="M1" s="36" t="s">
        <v>55</v>
      </c>
      <c r="O1" s="35" t="s">
        <v>56</v>
      </c>
      <c r="R1" s="35" t="s">
        <v>12</v>
      </c>
      <c r="S1" s="35" t="s">
        <v>57</v>
      </c>
      <c r="T1" s="35" t="s">
        <v>73</v>
      </c>
      <c r="U1" s="35" t="s">
        <v>75</v>
      </c>
      <c r="V1" s="35" t="s">
        <v>76</v>
      </c>
      <c r="W1" s="35" t="s">
        <v>77</v>
      </c>
    </row>
    <row r="2" spans="1:23" s="35" customFormat="1" ht="18" customHeight="1" x14ac:dyDescent="0.2">
      <c r="A2" s="94" t="s">
        <v>111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40"/>
    </row>
    <row r="3" spans="1:23" s="35" customFormat="1" ht="23.25" customHeight="1" x14ac:dyDescent="0.2">
      <c r="A3" s="97" t="s">
        <v>105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41"/>
    </row>
    <row r="4" spans="1:23" ht="33.75" customHeight="1" x14ac:dyDescent="0.2">
      <c r="A4" s="100" t="s">
        <v>0</v>
      </c>
      <c r="B4" s="91" t="s">
        <v>1</v>
      </c>
      <c r="C4" s="91" t="s">
        <v>30</v>
      </c>
      <c r="D4" s="91"/>
      <c r="E4" s="91" t="s">
        <v>2</v>
      </c>
      <c r="F4" s="91"/>
      <c r="G4" s="91" t="s">
        <v>3</v>
      </c>
      <c r="H4" s="91"/>
      <c r="I4" s="92" t="s">
        <v>27</v>
      </c>
      <c r="J4" s="93"/>
      <c r="K4" s="91" t="s">
        <v>20</v>
      </c>
      <c r="L4" s="91"/>
      <c r="M4" s="100" t="s">
        <v>26</v>
      </c>
      <c r="N4" s="100"/>
      <c r="O4" s="91" t="s">
        <v>5</v>
      </c>
      <c r="P4" s="91"/>
      <c r="Q4" s="91" t="s">
        <v>6</v>
      </c>
      <c r="R4" s="91"/>
    </row>
    <row r="5" spans="1:23" ht="23.25" customHeight="1" x14ac:dyDescent="0.2">
      <c r="A5" s="100"/>
      <c r="B5" s="91"/>
      <c r="C5" s="91" t="s">
        <v>7</v>
      </c>
      <c r="D5" s="91"/>
      <c r="E5" s="91" t="s">
        <v>8</v>
      </c>
      <c r="F5" s="91"/>
      <c r="G5" s="100" t="s">
        <v>49</v>
      </c>
      <c r="H5" s="100"/>
      <c r="I5" s="92" t="s">
        <v>52</v>
      </c>
      <c r="J5" s="93"/>
      <c r="K5" s="91" t="s">
        <v>9</v>
      </c>
      <c r="L5" s="91"/>
      <c r="M5" s="91" t="s">
        <v>53</v>
      </c>
      <c r="N5" s="91"/>
      <c r="O5" s="91" t="s">
        <v>10</v>
      </c>
      <c r="P5" s="91"/>
      <c r="Q5" s="42" t="s">
        <v>11</v>
      </c>
      <c r="R5" s="42" t="s">
        <v>12</v>
      </c>
    </row>
    <row r="6" spans="1:23" ht="29.25" customHeight="1" thickBot="1" x14ac:dyDescent="0.25">
      <c r="A6" s="53">
        <v>1</v>
      </c>
      <c r="B6" s="69" t="s">
        <v>46</v>
      </c>
      <c r="C6" s="53" t="s">
        <v>66</v>
      </c>
      <c r="D6" s="54">
        <f t="shared" ref="D6" si="0">IF(C6="AA",10, IF(C6="AB",9, IF(C6="BB",8, IF(C6="BC",7,IF(C6="CC",6, IF(C6="CD",5, IF(C6="DD",4,IF(C6="F",0))))))))</f>
        <v>7</v>
      </c>
      <c r="E6" s="53" t="s">
        <v>68</v>
      </c>
      <c r="F6" s="54">
        <f t="shared" ref="F6" si="1">IF(E6="AA",10, IF(E6="AB",9, IF(E6="BB",8, IF(E6="BC",7,IF(E6="CC",6, IF(E6="CD",5, IF(E6="DD",4,IF(E6="F",0))))))))</f>
        <v>6</v>
      </c>
      <c r="G6" s="53" t="s">
        <v>69</v>
      </c>
      <c r="H6" s="54">
        <f t="shared" ref="H6" si="2">IF(G6="AA",10, IF(G6="AB",9, IF(G6="BB",8, IF(G6="BC",7,IF(G6="CC",6, IF(G6="CD",5, IF(G6="DD",4,IF(G6="F",0))))))))</f>
        <v>5</v>
      </c>
      <c r="I6" s="55" t="s">
        <v>70</v>
      </c>
      <c r="J6" s="54">
        <f t="shared" ref="J6" si="3">IF(I6="AA",10, IF(I6="AB",9, IF(I6="BB",8, IF(I6="BC",7,IF(I6="CC",6, IF(I6="CD",5, IF(I6="DD",4,IF(I6="F",0))))))))</f>
        <v>4</v>
      </c>
      <c r="K6" s="73" t="s">
        <v>70</v>
      </c>
      <c r="L6" s="54">
        <f t="shared" ref="L6" si="4">IF(K6="AA",10, IF(K6="AB",9, IF(K6="BB",8, IF(K6="BC",7,IF(K6="CC",6, IF(K6="CD",5, IF(K6="DD",4,IF(K6="F",0))))))))</f>
        <v>4</v>
      </c>
      <c r="M6" s="43" t="s">
        <v>66</v>
      </c>
      <c r="N6" s="54">
        <f t="shared" ref="N6" si="5">IF(M6="AA",10, IF(M6="AB",9, IF(M6="BB",8, IF(M6="BC",7,IF(M6="CC",6, IF(M6="CD",5, IF(M6="DD",4,IF(M6="F",0))))))))</f>
        <v>7</v>
      </c>
      <c r="O6" s="53" t="s">
        <v>29</v>
      </c>
      <c r="P6" s="54">
        <f t="shared" ref="P6" si="6">IF(O6="AA",10, IF(O6="AB",9, IF(O6="BB",8, IF(O6="BC",7,IF(O6="CC",6, IF(O6="CD",5, IF(O6="DD",4,IF(O6="F",0))))))))</f>
        <v>9</v>
      </c>
      <c r="Q6" s="53">
        <f t="shared" ref="Q6" si="7">(D6*6+F6*8+H6*6+J6*8+L6*5+N6*2+P6*3)</f>
        <v>213</v>
      </c>
      <c r="R6" s="56">
        <f t="shared" ref="R6" si="8">(Q6/38)</f>
        <v>5.6052631578947372</v>
      </c>
      <c r="S6" s="52" t="s">
        <v>93</v>
      </c>
      <c r="T6" s="38" t="s">
        <v>72</v>
      </c>
      <c r="U6" s="38" t="s">
        <v>79</v>
      </c>
      <c r="V6" s="38" t="s">
        <v>78</v>
      </c>
      <c r="W6" s="38" t="s">
        <v>74</v>
      </c>
    </row>
    <row r="7" spans="1:23" ht="23.25" customHeight="1" x14ac:dyDescent="0.2">
      <c r="B7" s="57"/>
    </row>
    <row r="8" spans="1:23" ht="23.25" customHeight="1" x14ac:dyDescent="0.2">
      <c r="B8" s="57"/>
    </row>
    <row r="9" spans="1:23" ht="23.25" customHeight="1" x14ac:dyDescent="0.2">
      <c r="B9" s="57"/>
    </row>
    <row r="10" spans="1:23" ht="23.25" customHeight="1" x14ac:dyDescent="0.2">
      <c r="B10" s="57"/>
    </row>
    <row r="11" spans="1:23" ht="23.25" customHeight="1" x14ac:dyDescent="0.2"/>
    <row r="12" spans="1:23" ht="23.25" customHeight="1" x14ac:dyDescent="0.2"/>
    <row r="13" spans="1:23" ht="23.25" customHeight="1" x14ac:dyDescent="0.2"/>
    <row r="14" spans="1:23" ht="23.25" customHeight="1" x14ac:dyDescent="0.2"/>
    <row r="15" spans="1:23" ht="23.25" customHeight="1" x14ac:dyDescent="0.2"/>
    <row r="16" spans="1:23" ht="23.25" customHeight="1" x14ac:dyDescent="0.2"/>
    <row r="17" ht="23.25" customHeight="1" x14ac:dyDescent="0.2"/>
    <row r="18" ht="23.25" customHeight="1" x14ac:dyDescent="0.2"/>
    <row r="19" ht="23.25" customHeight="1" x14ac:dyDescent="0.2"/>
    <row r="20" ht="23.25" customHeight="1" x14ac:dyDescent="0.2"/>
    <row r="21" ht="23.25" customHeight="1" x14ac:dyDescent="0.2"/>
    <row r="22" ht="23.25" customHeight="1" x14ac:dyDescent="0.2"/>
    <row r="23" ht="23.25" customHeight="1" x14ac:dyDescent="0.2"/>
    <row r="24" ht="23.25" customHeight="1" x14ac:dyDescent="0.2"/>
    <row r="25" ht="23.25" customHeight="1" x14ac:dyDescent="0.2"/>
    <row r="26" ht="23.25" customHeight="1" x14ac:dyDescent="0.2"/>
    <row r="27" ht="23.25" customHeight="1" x14ac:dyDescent="0.2"/>
    <row r="28" ht="23.25" customHeight="1" x14ac:dyDescent="0.2"/>
    <row r="29" ht="23.25" customHeight="1" x14ac:dyDescent="0.2"/>
    <row r="30" ht="23.25" customHeight="1" x14ac:dyDescent="0.2"/>
    <row r="31" ht="23.25" customHeight="1" x14ac:dyDescent="0.2"/>
    <row r="32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  <row r="41" ht="23.25" customHeight="1" x14ac:dyDescent="0.2"/>
    <row r="42" ht="23.25" customHeight="1" x14ac:dyDescent="0.2"/>
    <row r="43" ht="23.25" customHeight="1" x14ac:dyDescent="0.2"/>
    <row r="44" ht="23.25" customHeight="1" x14ac:dyDescent="0.2"/>
    <row r="45" ht="23.25" customHeight="1" x14ac:dyDescent="0.2"/>
    <row r="46" ht="23.25" customHeight="1" x14ac:dyDescent="0.2"/>
    <row r="47" ht="23.25" customHeight="1" x14ac:dyDescent="0.2"/>
    <row r="48" ht="23.25" customHeight="1" x14ac:dyDescent="0.2"/>
    <row r="49" ht="23.25" customHeight="1" x14ac:dyDescent="0.2"/>
    <row r="50" ht="23.25" customHeight="1" x14ac:dyDescent="0.2"/>
    <row r="51" ht="23.25" customHeight="1" x14ac:dyDescent="0.2"/>
    <row r="52" ht="23.25" customHeight="1" x14ac:dyDescent="0.2"/>
    <row r="53" ht="23.25" customHeight="1" x14ac:dyDescent="0.2"/>
    <row r="54" ht="23.25" customHeight="1" x14ac:dyDescent="0.2"/>
    <row r="55" ht="23.25" customHeight="1" x14ac:dyDescent="0.2"/>
    <row r="56" ht="23.25" customHeight="1" x14ac:dyDescent="0.2"/>
    <row r="57" ht="23.25" customHeight="1" x14ac:dyDescent="0.2"/>
    <row r="58" ht="23.25" customHeight="1" x14ac:dyDescent="0.2"/>
    <row r="59" ht="23.25" customHeight="1" x14ac:dyDescent="0.2"/>
    <row r="60" ht="23.25" customHeight="1" x14ac:dyDescent="0.2"/>
    <row r="61" ht="23.25" customHeight="1" x14ac:dyDescent="0.2"/>
    <row r="62" ht="23.25" customHeight="1" x14ac:dyDescent="0.2"/>
    <row r="63" ht="23.25" customHeight="1" x14ac:dyDescent="0.2"/>
    <row r="64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23.25" customHeight="1" x14ac:dyDescent="0.2"/>
    <row r="70" ht="23.25" customHeight="1" x14ac:dyDescent="0.2"/>
    <row r="71" ht="23.25" customHeight="1" x14ac:dyDescent="0.2"/>
    <row r="72" ht="23.25" customHeight="1" x14ac:dyDescent="0.2"/>
    <row r="73" ht="23.25" customHeight="1" x14ac:dyDescent="0.2"/>
    <row r="74" ht="23.25" customHeight="1" x14ac:dyDescent="0.2"/>
    <row r="75" ht="23.25" customHeight="1" x14ac:dyDescent="0.2"/>
    <row r="76" ht="23.25" customHeight="1" x14ac:dyDescent="0.2"/>
    <row r="77" ht="23.25" customHeight="1" x14ac:dyDescent="0.2"/>
    <row r="78" ht="23.25" customHeight="1" x14ac:dyDescent="0.2"/>
    <row r="79" ht="23.25" customHeight="1" x14ac:dyDescent="0.2"/>
    <row r="80" ht="23.25" customHeight="1" x14ac:dyDescent="0.2"/>
    <row r="81" ht="23.25" customHeight="1" x14ac:dyDescent="0.2"/>
    <row r="82" ht="23.25" customHeight="1" x14ac:dyDescent="0.2"/>
    <row r="83" ht="23.25" customHeight="1" x14ac:dyDescent="0.2"/>
    <row r="84" ht="23.25" customHeight="1" x14ac:dyDescent="0.2"/>
    <row r="85" ht="23.25" customHeight="1" x14ac:dyDescent="0.2"/>
    <row r="86" ht="23.25" customHeight="1" x14ac:dyDescent="0.2"/>
  </sheetData>
  <mergeCells count="19">
    <mergeCell ref="C5:D5"/>
    <mergeCell ref="E5:F5"/>
    <mergeCell ref="G5:H5"/>
    <mergeCell ref="K5:L5"/>
    <mergeCell ref="M5:N5"/>
    <mergeCell ref="I5:J5"/>
    <mergeCell ref="O5:P5"/>
    <mergeCell ref="A2:R2"/>
    <mergeCell ref="A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</mergeCells>
  <dataValidations count="1">
    <dataValidation type="textLength" operator="greaterThan" showInputMessage="1" showErrorMessage="1" errorTitle="Grade Point" error="Dont Change." promptTitle="Grade Point" prompt="This is Grade Point obtained" sqref="F6 J6 N6 L6 H6 P6 D6">
      <formula1>10</formula1>
    </dataValidation>
  </dataValidations>
  <printOptions horizontalCentered="1"/>
  <pageMargins left="0.59055118110236204" right="0.27559055118110198" top="0.55118110236220497" bottom="0.74803149606299202" header="0.31496062992126" footer="0.31496062992126"/>
  <pageSetup paperSize="9" scale="80" orientation="landscape" r:id="rId1"/>
  <headerFooter>
    <oddFooter>&amp;L&amp;"-,Bold"&amp;14           1st Tabulator                                          2nd Tabulator&amp;C&amp;"-,Bold"&amp;14                  Asstt. Registrar (Acad)                               Dean Academic&amp;R&amp;"-,Bold"&amp;14Registrar&amp;K00+000&amp;PRegistrar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view="pageBreakPreview" zoomScale="90" zoomScaleSheetLayoutView="90" workbookViewId="0">
      <pane xSplit="2" ySplit="5" topLeftCell="E6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5" x14ac:dyDescent="0.2"/>
  <cols>
    <col min="1" max="1" width="6.7109375" style="46" customWidth="1"/>
    <col min="2" max="2" width="18.7109375" style="46" customWidth="1"/>
    <col min="3" max="3" width="9.140625" style="46"/>
    <col min="4" max="8" width="10" style="46" customWidth="1"/>
    <col min="9" max="9" width="8.85546875" style="51" customWidth="1"/>
    <col min="10" max="10" width="8.42578125" style="46" customWidth="1"/>
    <col min="11" max="11" width="7.85546875" style="46" customWidth="1"/>
    <col min="12" max="12" width="8.42578125" style="46" customWidth="1"/>
    <col min="13" max="13" width="8.42578125" style="51" customWidth="1"/>
    <col min="14" max="14" width="8.28515625" style="46" customWidth="1"/>
    <col min="15" max="16" width="7.5703125" style="46" customWidth="1"/>
    <col min="17" max="17" width="9.85546875" style="46" customWidth="1"/>
    <col min="18" max="18" width="7.7109375" style="46" customWidth="1"/>
    <col min="19" max="19" width="49.140625" style="46" bestFit="1" customWidth="1"/>
    <col min="20" max="16384" width="9.140625" style="46"/>
  </cols>
  <sheetData>
    <row r="1" spans="1:19" s="58" customFormat="1" ht="16.5" customHeight="1" x14ac:dyDescent="0.25">
      <c r="B1" s="58" t="s">
        <v>38</v>
      </c>
      <c r="C1" s="58" t="s">
        <v>47</v>
      </c>
      <c r="E1" s="58" t="s">
        <v>48</v>
      </c>
      <c r="G1" s="58" t="s">
        <v>50</v>
      </c>
      <c r="I1" s="59" t="s">
        <v>54</v>
      </c>
      <c r="J1" s="59"/>
      <c r="K1" s="60" t="s">
        <v>51</v>
      </c>
      <c r="M1" s="59" t="s">
        <v>55</v>
      </c>
      <c r="O1" s="58" t="s">
        <v>56</v>
      </c>
      <c r="R1" s="58" t="s">
        <v>12</v>
      </c>
      <c r="S1" s="58" t="s">
        <v>57</v>
      </c>
    </row>
    <row r="2" spans="1:19" s="22" customFormat="1" ht="18" customHeight="1" x14ac:dyDescent="0.2">
      <c r="A2" s="79" t="s">
        <v>111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0"/>
      <c r="S2" s="21"/>
    </row>
    <row r="3" spans="1:19" s="22" customFormat="1" ht="23.25" customHeight="1" x14ac:dyDescent="0.2">
      <c r="A3" s="82" t="s">
        <v>106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23"/>
    </row>
    <row r="4" spans="1:19" ht="25.5" customHeight="1" x14ac:dyDescent="0.2">
      <c r="A4" s="103" t="s">
        <v>0</v>
      </c>
      <c r="B4" s="103" t="s">
        <v>1</v>
      </c>
      <c r="C4" s="101" t="s">
        <v>30</v>
      </c>
      <c r="D4" s="102"/>
      <c r="E4" s="101" t="s">
        <v>2</v>
      </c>
      <c r="F4" s="102"/>
      <c r="G4" s="101" t="s">
        <v>3</v>
      </c>
      <c r="H4" s="102"/>
      <c r="I4" s="101" t="s">
        <v>13</v>
      </c>
      <c r="J4" s="102"/>
      <c r="K4" s="101" t="s">
        <v>20</v>
      </c>
      <c r="L4" s="102"/>
      <c r="M4" s="101" t="s">
        <v>4</v>
      </c>
      <c r="N4" s="102"/>
      <c r="O4" s="101" t="s">
        <v>5</v>
      </c>
      <c r="P4" s="102"/>
      <c r="Q4" s="101" t="s">
        <v>6</v>
      </c>
      <c r="R4" s="102"/>
    </row>
    <row r="5" spans="1:19" ht="33" customHeight="1" x14ac:dyDescent="0.2">
      <c r="A5" s="104"/>
      <c r="B5" s="104"/>
      <c r="C5" s="101" t="s">
        <v>7</v>
      </c>
      <c r="D5" s="102"/>
      <c r="E5" s="101" t="s">
        <v>8</v>
      </c>
      <c r="F5" s="102"/>
      <c r="G5" s="105" t="s">
        <v>21</v>
      </c>
      <c r="H5" s="106"/>
      <c r="I5" s="101" t="s">
        <v>14</v>
      </c>
      <c r="J5" s="102"/>
      <c r="K5" s="101" t="s">
        <v>9</v>
      </c>
      <c r="L5" s="102"/>
      <c r="M5" s="101" t="s">
        <v>17</v>
      </c>
      <c r="N5" s="102"/>
      <c r="O5" s="101" t="s">
        <v>10</v>
      </c>
      <c r="P5" s="102"/>
      <c r="Q5" s="47" t="s">
        <v>11</v>
      </c>
      <c r="R5" s="47" t="s">
        <v>12</v>
      </c>
    </row>
    <row r="6" spans="1:19" s="51" customFormat="1" ht="22.5" customHeight="1" thickBot="1" x14ac:dyDescent="0.25">
      <c r="A6" s="48">
        <v>1</v>
      </c>
      <c r="B6" s="70" t="s">
        <v>58</v>
      </c>
      <c r="C6" s="48" t="s">
        <v>66</v>
      </c>
      <c r="D6" s="49">
        <f t="shared" ref="D6:D7" si="0">IF(C6="AA",10, IF(C6="AB",9, IF(C6="BB",8, IF(C6="BC",7,IF(C6="CC",6, IF(C6="CD",5, IF(C6="DD",4,IF(C6="F",0))))))))</f>
        <v>7</v>
      </c>
      <c r="E6" s="76" t="s">
        <v>67</v>
      </c>
      <c r="F6" s="49">
        <f t="shared" ref="F6:F7" si="1">IF(E6="AA",10, IF(E6="AB",9, IF(E6="BB",8, IF(E6="BC",7,IF(E6="CC",6, IF(E6="CD",5, IF(E6="DD",4,IF(E6="F",0))))))))</f>
        <v>0</v>
      </c>
      <c r="G6" s="48" t="s">
        <v>70</v>
      </c>
      <c r="H6" s="49">
        <f t="shared" ref="H6:H7" si="2">IF(G6="AA",10, IF(G6="AB",9, IF(G6="BB",8, IF(G6="BC",7,IF(G6="CC",6, IF(G6="CD",5, IF(G6="DD",4,IF(G6="F",0))))))))</f>
        <v>4</v>
      </c>
      <c r="I6" s="48" t="s">
        <v>68</v>
      </c>
      <c r="J6" s="49">
        <f t="shared" ref="J6:J7" si="3">IF(I6="AA",10, IF(I6="AB",9, IF(I6="BB",8, IF(I6="BC",7,IF(I6="CC",6, IF(I6="CD",5, IF(I6="DD",4,IF(I6="F",0))))))))</f>
        <v>6</v>
      </c>
      <c r="K6" s="61" t="s">
        <v>69</v>
      </c>
      <c r="L6" s="49">
        <f t="shared" ref="L6:L7" si="4">IF(K6="AA",10, IF(K6="AB",9, IF(K6="BB",8, IF(K6="BC",7,IF(K6="CC",6, IF(K6="CD",5, IF(K6="DD",4,IF(K6="F",0))))))))</f>
        <v>5</v>
      </c>
      <c r="M6" s="48" t="s">
        <v>66</v>
      </c>
      <c r="N6" s="49">
        <f t="shared" ref="N6:N7" si="5">IF(M6="AA",10, IF(M6="AB",9, IF(M6="BB",8, IF(M6="BC",7,IF(M6="CC",6, IF(M6="CD",5, IF(M6="DD",4,IF(M6="F",0))))))))</f>
        <v>7</v>
      </c>
      <c r="O6" s="48" t="s">
        <v>28</v>
      </c>
      <c r="P6" s="49">
        <f t="shared" ref="P6:P7" si="6">IF(O6="AA",10, IF(O6="AB",9, IF(O6="BB",8, IF(O6="BC",7,IF(O6="CC",6, IF(O6="CD",5, IF(O6="DD",4,IF(O6="F",0))))))))</f>
        <v>10</v>
      </c>
      <c r="Q6" s="48">
        <f t="shared" ref="Q6" si="7">(D6*6+F6*8+H6*6+J6*8+L6*5+N6*2+P6*3)</f>
        <v>183</v>
      </c>
      <c r="R6" s="50">
        <f t="shared" ref="R6" si="8">(Q6/38)</f>
        <v>4.8157894736842106</v>
      </c>
      <c r="S6" s="30" t="s">
        <v>94</v>
      </c>
    </row>
    <row r="7" spans="1:19" s="51" customFormat="1" ht="22.5" customHeight="1" thickBot="1" x14ac:dyDescent="0.25">
      <c r="A7" s="48">
        <v>2</v>
      </c>
      <c r="B7" s="70" t="s">
        <v>59</v>
      </c>
      <c r="C7" s="48" t="s">
        <v>65</v>
      </c>
      <c r="D7" s="49">
        <f t="shared" si="0"/>
        <v>8</v>
      </c>
      <c r="E7" s="75" t="s">
        <v>67</v>
      </c>
      <c r="F7" s="49">
        <f t="shared" si="1"/>
        <v>0</v>
      </c>
      <c r="G7" s="48" t="s">
        <v>70</v>
      </c>
      <c r="H7" s="49">
        <f t="shared" si="2"/>
        <v>4</v>
      </c>
      <c r="I7" s="48" t="s">
        <v>68</v>
      </c>
      <c r="J7" s="49">
        <f t="shared" si="3"/>
        <v>6</v>
      </c>
      <c r="K7" s="61" t="s">
        <v>66</v>
      </c>
      <c r="L7" s="49">
        <f t="shared" si="4"/>
        <v>7</v>
      </c>
      <c r="M7" s="48" t="s">
        <v>65</v>
      </c>
      <c r="N7" s="49">
        <f t="shared" si="5"/>
        <v>8</v>
      </c>
      <c r="O7" s="48" t="s">
        <v>28</v>
      </c>
      <c r="P7" s="49">
        <f t="shared" si="6"/>
        <v>10</v>
      </c>
      <c r="Q7" s="48">
        <f t="shared" ref="Q7:Q10" si="9">(D7*6+F7*8+H7*6+J7*8+L7*5+N7*2+P7*3)</f>
        <v>201</v>
      </c>
      <c r="R7" s="50">
        <f t="shared" ref="R7:R10" si="10">(Q7/38)</f>
        <v>5.2894736842105265</v>
      </c>
      <c r="S7" s="30" t="s">
        <v>95</v>
      </c>
    </row>
    <row r="8" spans="1:19" s="51" customFormat="1" ht="22.5" customHeight="1" thickBot="1" x14ac:dyDescent="0.25">
      <c r="A8" s="48">
        <v>3</v>
      </c>
      <c r="B8" s="70" t="s">
        <v>60</v>
      </c>
      <c r="C8" s="48" t="s">
        <v>65</v>
      </c>
      <c r="D8" s="49">
        <f t="shared" ref="D8:D10" si="11">IF(C8="AA",10, IF(C8="AB",9, IF(C8="BB",8, IF(C8="BC",7,IF(C8="CC",6, IF(C8="CD",5, IF(C8="DD",4,IF(C8="F",0))))))))</f>
        <v>8</v>
      </c>
      <c r="E8" s="75" t="s">
        <v>67</v>
      </c>
      <c r="F8" s="49">
        <f t="shared" ref="F8:F10" si="12">IF(E8="AA",10, IF(E8="AB",9, IF(E8="BB",8, IF(E8="BC",7,IF(E8="CC",6, IF(E8="CD",5, IF(E8="DD",4,IF(E8="F",0))))))))</f>
        <v>0</v>
      </c>
      <c r="G8" s="48" t="s">
        <v>70</v>
      </c>
      <c r="H8" s="49">
        <f t="shared" ref="H8:H10" si="13">IF(G8="AA",10, IF(G8="AB",9, IF(G8="BB",8, IF(G8="BC",7,IF(G8="CC",6, IF(G8="CD",5, IF(G8="DD",4,IF(G8="F",0))))))))</f>
        <v>4</v>
      </c>
      <c r="I8" s="48" t="s">
        <v>69</v>
      </c>
      <c r="J8" s="49">
        <f t="shared" ref="J8:J10" si="14">IF(I8="AA",10, IF(I8="AB",9, IF(I8="BB",8, IF(I8="BC",7,IF(I8="CC",6, IF(I8="CD",5, IF(I8="DD",4,IF(I8="F",0))))))))</f>
        <v>5</v>
      </c>
      <c r="K8" s="61" t="s">
        <v>66</v>
      </c>
      <c r="L8" s="49">
        <f t="shared" ref="L8:L10" si="15">IF(K8="AA",10, IF(K8="AB",9, IF(K8="BB",8, IF(K8="BC",7,IF(K8="CC",6, IF(K8="CD",5, IF(K8="DD",4,IF(K8="F",0))))))))</f>
        <v>7</v>
      </c>
      <c r="M8" s="48" t="s">
        <v>68</v>
      </c>
      <c r="N8" s="49">
        <f t="shared" ref="N8:N10" si="16">IF(M8="AA",10, IF(M8="AB",9, IF(M8="BB",8, IF(M8="BC",7,IF(M8="CC",6, IF(M8="CD",5, IF(M8="DD",4,IF(M8="F",0))))))))</f>
        <v>6</v>
      </c>
      <c r="O8" s="48" t="s">
        <v>29</v>
      </c>
      <c r="P8" s="49">
        <f t="shared" ref="P8:P10" si="17">IF(O8="AA",10, IF(O8="AB",9, IF(O8="BB",8, IF(O8="BC",7,IF(O8="CC",6, IF(O8="CD",5, IF(O8="DD",4,IF(O8="F",0))))))))</f>
        <v>9</v>
      </c>
      <c r="Q8" s="48">
        <f t="shared" si="9"/>
        <v>186</v>
      </c>
      <c r="R8" s="50">
        <f t="shared" si="10"/>
        <v>4.8947368421052628</v>
      </c>
      <c r="S8" s="30" t="s">
        <v>96</v>
      </c>
    </row>
    <row r="9" spans="1:19" s="51" customFormat="1" ht="22.5" customHeight="1" thickBot="1" x14ac:dyDescent="0.25">
      <c r="A9" s="48">
        <v>4</v>
      </c>
      <c r="B9" s="70" t="s">
        <v>61</v>
      </c>
      <c r="C9" s="48" t="s">
        <v>68</v>
      </c>
      <c r="D9" s="49">
        <f t="shared" si="11"/>
        <v>6</v>
      </c>
      <c r="E9" s="75" t="s">
        <v>67</v>
      </c>
      <c r="F9" s="49">
        <f t="shared" si="12"/>
        <v>0</v>
      </c>
      <c r="G9" s="48" t="s">
        <v>70</v>
      </c>
      <c r="H9" s="49">
        <f t="shared" si="13"/>
        <v>4</v>
      </c>
      <c r="I9" s="48" t="s">
        <v>70</v>
      </c>
      <c r="J9" s="49">
        <f t="shared" si="14"/>
        <v>4</v>
      </c>
      <c r="K9" s="61" t="s">
        <v>66</v>
      </c>
      <c r="L9" s="49">
        <f t="shared" si="15"/>
        <v>7</v>
      </c>
      <c r="M9" s="48" t="s">
        <v>29</v>
      </c>
      <c r="N9" s="49">
        <f t="shared" si="16"/>
        <v>9</v>
      </c>
      <c r="O9" s="48" t="s">
        <v>29</v>
      </c>
      <c r="P9" s="49">
        <f t="shared" si="17"/>
        <v>9</v>
      </c>
      <c r="Q9" s="48">
        <f t="shared" si="9"/>
        <v>172</v>
      </c>
      <c r="R9" s="50">
        <f t="shared" si="10"/>
        <v>4.5263157894736841</v>
      </c>
      <c r="S9" s="30" t="s">
        <v>97</v>
      </c>
    </row>
    <row r="10" spans="1:19" s="51" customFormat="1" ht="22.5" customHeight="1" thickBot="1" x14ac:dyDescent="0.25">
      <c r="A10" s="48">
        <v>5</v>
      </c>
      <c r="B10" s="70" t="s">
        <v>62</v>
      </c>
      <c r="C10" s="48" t="s">
        <v>66</v>
      </c>
      <c r="D10" s="49">
        <f t="shared" si="11"/>
        <v>7</v>
      </c>
      <c r="E10" s="48" t="s">
        <v>67</v>
      </c>
      <c r="F10" s="49">
        <f t="shared" si="12"/>
        <v>0</v>
      </c>
      <c r="G10" s="75" t="s">
        <v>67</v>
      </c>
      <c r="H10" s="49">
        <f t="shared" si="13"/>
        <v>0</v>
      </c>
      <c r="I10" s="48" t="s">
        <v>70</v>
      </c>
      <c r="J10" s="49">
        <f t="shared" si="14"/>
        <v>4</v>
      </c>
      <c r="K10" s="61" t="s">
        <v>66</v>
      </c>
      <c r="L10" s="49">
        <f t="shared" si="15"/>
        <v>7</v>
      </c>
      <c r="M10" s="48" t="s">
        <v>66</v>
      </c>
      <c r="N10" s="49">
        <f t="shared" si="16"/>
        <v>7</v>
      </c>
      <c r="O10" s="48" t="s">
        <v>29</v>
      </c>
      <c r="P10" s="49">
        <f t="shared" si="17"/>
        <v>9</v>
      </c>
      <c r="Q10" s="48">
        <f t="shared" si="9"/>
        <v>150</v>
      </c>
      <c r="R10" s="50">
        <f t="shared" si="10"/>
        <v>3.9473684210526314</v>
      </c>
      <c r="S10" s="62" t="s">
        <v>98</v>
      </c>
    </row>
  </sheetData>
  <mergeCells count="19">
    <mergeCell ref="G5:H5"/>
    <mergeCell ref="I5:J5"/>
    <mergeCell ref="K5:L5"/>
    <mergeCell ref="M5:N5"/>
    <mergeCell ref="A3:R3"/>
    <mergeCell ref="O5:P5"/>
    <mergeCell ref="A2:R2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C5:D5"/>
    <mergeCell ref="E5:F5"/>
  </mergeCells>
  <dataValidations count="1">
    <dataValidation type="textLength" operator="greaterThan" showInputMessage="1" showErrorMessage="1" errorTitle="Grade Point" error="Dont Change." promptTitle="Grade Point" prompt="This is Grade Point obtained" sqref="L6:L10 D6:D10 N6:N10 J6:J10 F6:F10 H6:H10 P6:P10">
      <formula1>10</formula1>
    </dataValidation>
  </dataValidations>
  <printOptions horizontalCentered="1"/>
  <pageMargins left="0.59055118110236204" right="0.39370078740157499" top="0.39370078740157499" bottom="0.94488188976377996" header="0.31496062992126" footer="0.31496062992126"/>
  <pageSetup paperSize="9" scale="80" orientation="landscape" r:id="rId1"/>
  <headerFooter>
    <oddFooter>&amp;L&amp;"-,Bold"&amp;14            1st Tabulator                                           2nd Tabulator&amp;C&amp;"-,Bold"&amp;14                 Asstt. Registrar (Acad)                               Dean Academic&amp;R&amp;"-,Bold"&amp;14Registrar&amp;K00+000&amp;PRegistrar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view="pageBreakPreview" zoomScale="91" zoomScaleNormal="93" zoomScaleSheetLayoutView="9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5" x14ac:dyDescent="0.2"/>
  <cols>
    <col min="1" max="1" width="6.42578125" style="46" customWidth="1"/>
    <col min="2" max="2" width="18.5703125" style="46" customWidth="1"/>
    <col min="3" max="3" width="9.140625" style="46"/>
    <col min="4" max="4" width="9.85546875" style="46" customWidth="1"/>
    <col min="5" max="5" width="9.140625" style="46"/>
    <col min="6" max="6" width="7.28515625" style="46" customWidth="1"/>
    <col min="7" max="7" width="10.85546875" style="46" customWidth="1"/>
    <col min="8" max="8" width="9.7109375" style="46" customWidth="1"/>
    <col min="9" max="9" width="8.28515625" style="51" customWidth="1"/>
    <col min="10" max="10" width="8.140625" style="51" customWidth="1"/>
    <col min="11" max="11" width="9" style="51" customWidth="1"/>
    <col min="12" max="12" width="7.85546875" style="51" customWidth="1"/>
    <col min="13" max="14" width="8.5703125" style="51" customWidth="1"/>
    <col min="15" max="15" width="9.5703125" style="46" customWidth="1"/>
    <col min="16" max="16" width="7.28515625" style="46" customWidth="1"/>
    <col min="17" max="17" width="9.42578125" style="46" customWidth="1"/>
    <col min="18" max="18" width="9.7109375" style="46" customWidth="1"/>
    <col min="19" max="19" width="39.5703125" style="46" bestFit="1" customWidth="1"/>
    <col min="20" max="16384" width="9.140625" style="46"/>
  </cols>
  <sheetData>
    <row r="1" spans="1:19" s="22" customFormat="1" ht="45" x14ac:dyDescent="0.2">
      <c r="B1" s="22" t="s">
        <v>38</v>
      </c>
      <c r="C1" s="22" t="s">
        <v>47</v>
      </c>
      <c r="E1" s="22" t="s">
        <v>48</v>
      </c>
      <c r="G1" s="22" t="s">
        <v>50</v>
      </c>
      <c r="I1" s="31" t="s">
        <v>54</v>
      </c>
      <c r="J1" s="31"/>
      <c r="K1" s="31" t="s">
        <v>51</v>
      </c>
      <c r="L1" s="31"/>
      <c r="M1" s="31" t="s">
        <v>55</v>
      </c>
      <c r="N1" s="31"/>
      <c r="O1" s="22" t="s">
        <v>56</v>
      </c>
      <c r="R1" s="22" t="s">
        <v>12</v>
      </c>
      <c r="S1" s="22" t="s">
        <v>57</v>
      </c>
    </row>
    <row r="2" spans="1:19" s="22" customFormat="1" ht="18" customHeight="1" x14ac:dyDescent="0.2">
      <c r="A2" s="79" t="s">
        <v>111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0"/>
      <c r="S2" s="21"/>
    </row>
    <row r="3" spans="1:19" s="22" customFormat="1" ht="23.25" customHeight="1" x14ac:dyDescent="0.2">
      <c r="A3" s="82" t="s">
        <v>107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23"/>
    </row>
    <row r="4" spans="1:19" ht="24.75" customHeight="1" x14ac:dyDescent="0.2">
      <c r="A4" s="107" t="s">
        <v>0</v>
      </c>
      <c r="B4" s="107" t="s">
        <v>1</v>
      </c>
      <c r="C4" s="107" t="s">
        <v>30</v>
      </c>
      <c r="D4" s="107"/>
      <c r="E4" s="107" t="s">
        <v>2</v>
      </c>
      <c r="F4" s="107"/>
      <c r="G4" s="107" t="s">
        <v>3</v>
      </c>
      <c r="H4" s="107"/>
      <c r="I4" s="107" t="s">
        <v>13</v>
      </c>
      <c r="J4" s="107"/>
      <c r="K4" s="109" t="s">
        <v>20</v>
      </c>
      <c r="L4" s="109"/>
      <c r="M4" s="109" t="s">
        <v>4</v>
      </c>
      <c r="N4" s="109"/>
      <c r="O4" s="107" t="s">
        <v>5</v>
      </c>
      <c r="P4" s="107"/>
      <c r="Q4" s="107" t="s">
        <v>6</v>
      </c>
      <c r="R4" s="107"/>
    </row>
    <row r="5" spans="1:19" ht="24" customHeight="1" x14ac:dyDescent="0.2">
      <c r="A5" s="107"/>
      <c r="B5" s="107"/>
      <c r="C5" s="107" t="s">
        <v>7</v>
      </c>
      <c r="D5" s="107"/>
      <c r="E5" s="107" t="s">
        <v>8</v>
      </c>
      <c r="F5" s="107"/>
      <c r="G5" s="108" t="s">
        <v>21</v>
      </c>
      <c r="H5" s="108"/>
      <c r="I5" s="107" t="s">
        <v>14</v>
      </c>
      <c r="J5" s="107"/>
      <c r="K5" s="109" t="s">
        <v>9</v>
      </c>
      <c r="L5" s="109"/>
      <c r="M5" s="109" t="s">
        <v>17</v>
      </c>
      <c r="N5" s="109"/>
      <c r="O5" s="107" t="s">
        <v>10</v>
      </c>
      <c r="P5" s="107"/>
      <c r="Q5" s="47" t="s">
        <v>11</v>
      </c>
      <c r="R5" s="47" t="s">
        <v>12</v>
      </c>
    </row>
    <row r="6" spans="1:19" s="51" customFormat="1" ht="30" customHeight="1" thickBot="1" x14ac:dyDescent="0.25">
      <c r="A6" s="48">
        <v>1</v>
      </c>
      <c r="B6" s="48" t="s">
        <v>64</v>
      </c>
      <c r="C6" s="48" t="s">
        <v>66</v>
      </c>
      <c r="D6" s="49">
        <f t="shared" ref="D6" si="0">IF(C6="AA",10, IF(C6="AB",9, IF(C6="BB",8, IF(C6="BC",7,IF(C6="CC",6, IF(C6="CD",5, IF(C6="DD",4,IF(C6="F",0))))))))</f>
        <v>7</v>
      </c>
      <c r="E6" s="75" t="s">
        <v>67</v>
      </c>
      <c r="F6" s="49">
        <f t="shared" ref="F6" si="1">IF(E6="AA",10, IF(E6="AB",9, IF(E6="BB",8, IF(E6="BC",7,IF(E6="CC",6, IF(E6="CD",5, IF(E6="DD",4,IF(E6="F",0))))))))</f>
        <v>0</v>
      </c>
      <c r="G6" s="48" t="s">
        <v>70</v>
      </c>
      <c r="H6" s="49">
        <f t="shared" ref="H6" si="2">IF(G6="AA",10, IF(G6="AB",9, IF(G6="BB",8, IF(G6="BC",7,IF(G6="CC",6, IF(G6="CD",5, IF(G6="DD",4,IF(G6="F",0))))))))</f>
        <v>4</v>
      </c>
      <c r="I6" s="48" t="s">
        <v>68</v>
      </c>
      <c r="J6" s="49">
        <f t="shared" ref="J6" si="3">IF(I6="AA",10, IF(I6="AB",9, IF(I6="BB",8, IF(I6="BC",7,IF(I6="CC",6, IF(I6="CD",5, IF(I6="DD",4,IF(I6="F",0))))))))</f>
        <v>6</v>
      </c>
      <c r="K6" s="48" t="s">
        <v>70</v>
      </c>
      <c r="L6" s="49">
        <f t="shared" ref="L6" si="4">IF(K6="AA",10, IF(K6="AB",9, IF(K6="BB",8, IF(K6="BC",7,IF(K6="CC",6, IF(K6="CD",5, IF(K6="DD",4,IF(K6="F",0))))))))</f>
        <v>4</v>
      </c>
      <c r="M6" s="48" t="s">
        <v>70</v>
      </c>
      <c r="N6" s="49">
        <f t="shared" ref="N6" si="5">IF(M6="AA",10, IF(M6="AB",9, IF(M6="BB",8, IF(M6="BC",7,IF(M6="CC",6, IF(M6="CD",5, IF(M6="DD",4,IF(M6="F",0))))))))</f>
        <v>4</v>
      </c>
      <c r="O6" s="48" t="s">
        <v>66</v>
      </c>
      <c r="P6" s="49">
        <f t="shared" ref="P6" si="6">IF(O6="AA",10, IF(O6="AB",9, IF(O6="BB",8, IF(O6="BC",7,IF(O6="CC",6, IF(O6="CD",5, IF(O6="DD",4,IF(O6="F",0))))))))</f>
        <v>7</v>
      </c>
      <c r="Q6" s="48">
        <f t="shared" ref="Q6" si="7">(D6*6+F6*8+H6*6+J6*8+L6*5+N6*2+P6*3)</f>
        <v>163</v>
      </c>
      <c r="R6" s="50">
        <f t="shared" ref="R6" si="8">(Q6/38)</f>
        <v>4.2894736842105265</v>
      </c>
      <c r="S6" s="30" t="s">
        <v>99</v>
      </c>
    </row>
  </sheetData>
  <mergeCells count="19">
    <mergeCell ref="M5:N5"/>
    <mergeCell ref="O5:P5"/>
    <mergeCell ref="A2:R2"/>
    <mergeCell ref="A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C5:D5"/>
    <mergeCell ref="E5:F5"/>
    <mergeCell ref="G5:H5"/>
    <mergeCell ref="I5:J5"/>
    <mergeCell ref="K5:L5"/>
  </mergeCells>
  <dataValidations count="1">
    <dataValidation type="textLength" operator="greaterThan" showInputMessage="1" showErrorMessage="1" errorTitle="Grade Point" error="Dont Change." promptTitle="Grade Point" prompt="This is Grade Point obtained" sqref="P6 L6 D6 J6 F6 H6 N6">
      <formula1>10</formula1>
    </dataValidation>
  </dataValidations>
  <printOptions horizontalCentered="1"/>
  <pageMargins left="0.78740157480314998" right="0.39370078740157499" top="0.47244094488188998" bottom="0.74803149606299202" header="0.31496062992126" footer="0.31496062992126"/>
  <pageSetup paperSize="9" scale="80" orientation="landscape" r:id="rId1"/>
  <headerFooter>
    <oddFooter>&amp;L&amp;"-,Bold"&amp;14              1st Tabulator                                      2nd Tabulator&amp;C&amp;"-,Bold"&amp;14                   Asstt. Registrar ( Acad)                              Dean Academic&amp;R&amp;"-,Bold"&amp;14Registrar&amp;K00+000&amp;PRegistrar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view="pageBreakPreview" zoomScale="84" zoomScaleSheetLayoutView="84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23.25" x14ac:dyDescent="0.35"/>
  <cols>
    <col min="1" max="1" width="8" customWidth="1"/>
    <col min="2" max="2" width="18.28515625" customWidth="1"/>
    <col min="3" max="3" width="9.140625" customWidth="1"/>
    <col min="4" max="4" width="6.140625" customWidth="1"/>
    <col min="5" max="5" width="9.140625" style="9" customWidth="1"/>
    <col min="6" max="6" width="6.42578125" customWidth="1"/>
    <col min="7" max="7" width="9.140625" customWidth="1"/>
    <col min="8" max="8" width="7.42578125" customWidth="1"/>
    <col min="9" max="9" width="9.140625" style="9" customWidth="1"/>
    <col min="10" max="10" width="7.42578125" customWidth="1"/>
    <col min="11" max="11" width="9.140625" customWidth="1"/>
    <col min="12" max="12" width="7.140625" customWidth="1"/>
    <col min="13" max="13" width="9.140625" style="9" customWidth="1"/>
    <col min="14" max="14" width="7.28515625" customWidth="1"/>
    <col min="15" max="15" width="9.140625" customWidth="1"/>
    <col min="16" max="16" width="7.5703125" customWidth="1"/>
    <col min="17" max="18" width="10.7109375" customWidth="1"/>
    <col min="19" max="19" width="32.7109375" style="1" customWidth="1"/>
  </cols>
  <sheetData>
    <row r="1" spans="1:19" s="11" customFormat="1" ht="16.5" customHeight="1" x14ac:dyDescent="0.25">
      <c r="B1" s="11" t="s">
        <v>38</v>
      </c>
      <c r="C1" s="11" t="s">
        <v>47</v>
      </c>
      <c r="E1" s="12" t="s">
        <v>48</v>
      </c>
      <c r="G1" s="11" t="s">
        <v>50</v>
      </c>
      <c r="I1" s="12" t="s">
        <v>54</v>
      </c>
      <c r="J1" s="12"/>
      <c r="K1" s="13" t="s">
        <v>51</v>
      </c>
      <c r="M1" s="12" t="s">
        <v>55</v>
      </c>
      <c r="O1" s="11" t="s">
        <v>56</v>
      </c>
      <c r="R1" s="11" t="s">
        <v>12</v>
      </c>
      <c r="S1" s="11" t="s">
        <v>57</v>
      </c>
    </row>
    <row r="2" spans="1:19" s="22" customFormat="1" ht="18" customHeight="1" x14ac:dyDescent="0.2">
      <c r="A2" s="79" t="s">
        <v>111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0"/>
      <c r="S2" s="21"/>
    </row>
    <row r="3" spans="1:19" s="22" customFormat="1" ht="23.25" customHeight="1" x14ac:dyDescent="0.2">
      <c r="A3" s="82" t="s">
        <v>108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23"/>
    </row>
    <row r="4" spans="1:19" ht="31.5" customHeight="1" x14ac:dyDescent="0.35">
      <c r="A4" s="110" t="s">
        <v>0</v>
      </c>
      <c r="B4" s="110" t="s">
        <v>1</v>
      </c>
      <c r="C4" s="110" t="s">
        <v>30</v>
      </c>
      <c r="D4" s="110"/>
      <c r="E4" s="110" t="s">
        <v>2</v>
      </c>
      <c r="F4" s="110"/>
      <c r="G4" s="110" t="s">
        <v>3</v>
      </c>
      <c r="H4" s="110"/>
      <c r="I4" s="110" t="s">
        <v>22</v>
      </c>
      <c r="J4" s="110"/>
      <c r="K4" s="110" t="s">
        <v>20</v>
      </c>
      <c r="L4" s="110"/>
      <c r="M4" s="110" t="s">
        <v>24</v>
      </c>
      <c r="N4" s="110"/>
      <c r="O4" s="110" t="s">
        <v>5</v>
      </c>
      <c r="P4" s="110"/>
      <c r="Q4" s="110" t="s">
        <v>6</v>
      </c>
      <c r="R4" s="110"/>
    </row>
    <row r="5" spans="1:19" ht="32.25" customHeight="1" x14ac:dyDescent="0.35">
      <c r="A5" s="110"/>
      <c r="B5" s="110"/>
      <c r="C5" s="110" t="s">
        <v>7</v>
      </c>
      <c r="D5" s="110"/>
      <c r="E5" s="110" t="s">
        <v>8</v>
      </c>
      <c r="F5" s="110"/>
      <c r="G5" s="111" t="s">
        <v>21</v>
      </c>
      <c r="H5" s="111"/>
      <c r="I5" s="110" t="s">
        <v>23</v>
      </c>
      <c r="J5" s="110"/>
      <c r="K5" s="110" t="s">
        <v>9</v>
      </c>
      <c r="L5" s="110"/>
      <c r="M5" s="110" t="s">
        <v>25</v>
      </c>
      <c r="N5" s="110"/>
      <c r="O5" s="110" t="s">
        <v>10</v>
      </c>
      <c r="P5" s="110"/>
      <c r="Q5" s="2" t="s">
        <v>11</v>
      </c>
      <c r="R5" s="2" t="s">
        <v>12</v>
      </c>
    </row>
    <row r="6" spans="1:19" ht="34.5" customHeight="1" thickBot="1" x14ac:dyDescent="0.3">
      <c r="A6" s="4">
        <v>1</v>
      </c>
      <c r="B6" s="71" t="s">
        <v>63</v>
      </c>
      <c r="C6" s="4" t="s">
        <v>68</v>
      </c>
      <c r="D6" s="5">
        <f t="shared" ref="D6" si="0">IF(C6="AA",10, IF(C6="AB",9, IF(C6="BB",8, IF(C6="BC",7,IF(C6="CC",6, IF(C6="CD",5, IF(C6="DD",4,IF(C6="F",0))))))))</f>
        <v>6</v>
      </c>
      <c r="E6" s="74" t="s">
        <v>67</v>
      </c>
      <c r="F6" s="5">
        <f t="shared" ref="F6" si="1">IF(E6="AA",10, IF(E6="AB",9, IF(E6="BB",8, IF(E6="BC",7,IF(E6="CC",6, IF(E6="CD",5, IF(E6="DD",4,IF(E6="F",0))))))))</f>
        <v>0</v>
      </c>
      <c r="G6" s="8" t="s">
        <v>69</v>
      </c>
      <c r="H6" s="5">
        <f t="shared" ref="H6" si="2">IF(G6="AA",10, IF(G6="AB",9, IF(G6="BB",8, IF(G6="BC",7,IF(G6="CC",6, IF(G6="CD",5, IF(G6="DD",4,IF(G6="F",0))))))))</f>
        <v>5</v>
      </c>
      <c r="I6" s="8" t="s">
        <v>69</v>
      </c>
      <c r="J6" s="5">
        <f t="shared" ref="J6" si="3">IF(I6="AA",10, IF(I6="AB",9, IF(I6="BB",8, IF(I6="BC",7,IF(I6="CC",6, IF(I6="CD",5, IF(I6="DD",4,IF(I6="F",0))))))))</f>
        <v>5</v>
      </c>
      <c r="K6" s="4" t="s">
        <v>29</v>
      </c>
      <c r="L6" s="5">
        <f t="shared" ref="L6" si="4">IF(K6="AA",10, IF(K6="AB",9, IF(K6="BB",8, IF(K6="BC",7,IF(K6="CC",6, IF(K6="CD",5, IF(K6="DD",4,IF(K6="F",0))))))))</f>
        <v>9</v>
      </c>
      <c r="M6" s="8" t="s">
        <v>65</v>
      </c>
      <c r="N6" s="5">
        <f t="shared" ref="N6" si="5">IF(M6="AA",10, IF(M6="AB",9, IF(M6="BB",8, IF(M6="BC",7,IF(M6="CC",6, IF(M6="CD",5, IF(M6="DD",4,IF(M6="F",0))))))))</f>
        <v>8</v>
      </c>
      <c r="O6" s="4" t="s">
        <v>29</v>
      </c>
      <c r="P6" s="5">
        <f t="shared" ref="P6" si="6">IF(O6="AA",10, IF(O6="AB",9, IF(O6="BB",8, IF(O6="BC",7,IF(O6="CC",6, IF(O6="CD",5, IF(O6="DD",4,IF(O6="F",0))))))))</f>
        <v>9</v>
      </c>
      <c r="Q6" s="4">
        <f t="shared" ref="Q6" si="7">(D6*6+F6*8+H6*6+J6*8+L6*5+N6*2+P6*3)</f>
        <v>194</v>
      </c>
      <c r="R6" s="6">
        <f t="shared" ref="R6" si="8">(Q6/38)</f>
        <v>5.1052631578947372</v>
      </c>
      <c r="S6" s="18" t="s">
        <v>87</v>
      </c>
    </row>
  </sheetData>
  <mergeCells count="19">
    <mergeCell ref="M5:N5"/>
    <mergeCell ref="O5:P5"/>
    <mergeCell ref="A2:R2"/>
    <mergeCell ref="A3:R3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C5:D5"/>
    <mergeCell ref="E5:F5"/>
    <mergeCell ref="G5:H5"/>
    <mergeCell ref="I5:J5"/>
    <mergeCell ref="K5:L5"/>
  </mergeCells>
  <dataValidations count="1">
    <dataValidation type="textLength" operator="greaterThan" showInputMessage="1" showErrorMessage="1" errorTitle="Grade Point" error="Dont Change." promptTitle="Grade Point" prompt="This is Grade Point obtained" sqref="N6 J6 H6 F6 P6 D6 L6">
      <formula1>10</formula1>
    </dataValidation>
  </dataValidations>
  <printOptions horizontalCentered="1"/>
  <pageMargins left="0.511811023622047" right="0.196850393700787" top="0.43307086614173201" bottom="0.511811023622047" header="0.31496062992126" footer="0.23622047244094499"/>
  <pageSetup paperSize="9" scale="85" orientation="landscape" r:id="rId1"/>
  <headerFooter>
    <oddFooter>&amp;L&amp;"-,Bold"&amp;14          1st Tabulator                                                  2nd Tabulator&amp;C&amp;"-,Bold"&amp;14                  Asstt. Registrar (Acad)                 Dean Academic&amp;R&amp;"-,Bold"&amp;14Registrar&amp;K00+000&amp;P&amp;PRegistrar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CE</vt:lpstr>
      <vt:lpstr>Mechanical</vt:lpstr>
      <vt:lpstr>Electrical</vt:lpstr>
      <vt:lpstr>ECE</vt:lpstr>
      <vt:lpstr>CSE</vt:lpstr>
      <vt:lpstr>E&amp;I</vt:lpstr>
      <vt:lpstr>CE!Print_Area</vt:lpstr>
      <vt:lpstr>CSE!Print_Area</vt:lpstr>
      <vt:lpstr>'E&amp;I'!Print_Area</vt:lpstr>
      <vt:lpstr>ECE!Print_Area</vt:lpstr>
      <vt:lpstr>Electrical!Print_Area</vt:lpstr>
      <vt:lpstr>Mechanical!Print_Area</vt:lpstr>
      <vt:lpstr>CE!Print_Titles</vt:lpstr>
      <vt:lpstr>CSE!Print_Titles</vt:lpstr>
      <vt:lpstr>'E&amp;I'!Print_Titles</vt:lpstr>
      <vt:lpstr>ECE!Print_Titles</vt:lpstr>
      <vt:lpstr>Electrical!Print_Titles</vt:lpstr>
      <vt:lpstr>Mechanical!Print_Titles</vt:lpstr>
    </vt:vector>
  </TitlesOfParts>
  <Company>NIT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ACAD</cp:lastModifiedBy>
  <cp:lastPrinted>2018-12-19T05:34:21Z</cp:lastPrinted>
  <dcterms:created xsi:type="dcterms:W3CDTF">2012-12-29T10:27:16Z</dcterms:created>
  <dcterms:modified xsi:type="dcterms:W3CDTF">2018-12-21T05:06:45Z</dcterms:modified>
</cp:coreProperties>
</file>